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<sst xmlns="http://schemas.openxmlformats.org/spreadsheetml/2006/main" count="139" uniqueCount="41">
  <si>
    <t>улица</t>
  </si>
  <si>
    <t>дом</t>
  </si>
  <si>
    <t>Ленина</t>
  </si>
  <si>
    <t>№ п/п</t>
  </si>
  <si>
    <t>S кв</t>
  </si>
  <si>
    <t>Лестничные клетки</t>
  </si>
  <si>
    <t>Придомовая территория</t>
  </si>
  <si>
    <t>Всего</t>
  </si>
  <si>
    <t>Благоустройство</t>
  </si>
  <si>
    <t>ВДГО</t>
  </si>
  <si>
    <t>Вывоз ТБО КГМ</t>
  </si>
  <si>
    <t>Управл.</t>
  </si>
  <si>
    <t>ИТОГО</t>
  </si>
  <si>
    <t xml:space="preserve">                                                                                                        </t>
  </si>
  <si>
    <t>Республики</t>
  </si>
  <si>
    <t>Общий тариф</t>
  </si>
  <si>
    <t>Текущее обслуживание и текущий ремонт инженерных систем и мест общего пользования</t>
  </si>
  <si>
    <t>Дератизация</t>
  </si>
  <si>
    <t xml:space="preserve">Дзержинского </t>
  </si>
  <si>
    <t>Кооперативная</t>
  </si>
  <si>
    <t>Огнеупорная</t>
  </si>
  <si>
    <t xml:space="preserve"> </t>
  </si>
  <si>
    <t>Металлистов</t>
  </si>
  <si>
    <t>Мира</t>
  </si>
  <si>
    <t>Победы</t>
  </si>
  <si>
    <t xml:space="preserve">Набережная </t>
  </si>
  <si>
    <t>Набережная</t>
  </si>
  <si>
    <t>1а</t>
  </si>
  <si>
    <t>Комарова</t>
  </si>
  <si>
    <t>Октябрьская</t>
  </si>
  <si>
    <t>Кольцова</t>
  </si>
  <si>
    <t>2016 год</t>
  </si>
  <si>
    <t>Перечень домов облуживаемых  ООО "Три Кита" с расшифровкой тарифа с 01.01 по 30.06.2016г.</t>
  </si>
  <si>
    <t>Пр. Южный</t>
  </si>
  <si>
    <t>ВСЕГО</t>
  </si>
  <si>
    <t>Перечень домов облуживаемых  ООО "Три Кита" с расшифровкой тарифа с 01.07 по 31.12.2016г.</t>
  </si>
  <si>
    <t>Каолиновая</t>
  </si>
  <si>
    <t>Боровая</t>
  </si>
  <si>
    <t>4а</t>
  </si>
  <si>
    <t>6а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</si>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</sst>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"/>
  </numFmts>
  <fonts count="48">
    <font>
      <sz val="10"/>
      <name val="Arial Cyr"/>
      <family val="0"/>
    </font>
    <font>
      <u val="single"/>
      <sz val="8"/>
      <color indexed="12"/>
      <name val="Arial"/>
      <family val="0"/>
    </font>
    <font>
      <sz val="10"/>
      <color indexed="8"/>
      <name val="Arial"/>
      <family val="0"/>
    </font>
    <font>
      <u val="single"/>
      <sz val="8"/>
      <color indexed="36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7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4" fillId="0" borderId="10" xfId="53" applyFont="1" applyBorder="1">
      <alignment/>
      <protection/>
    </xf>
    <xf numFmtId="0" fontId="4" fillId="33" borderId="10" xfId="53" applyFont="1" applyFill="1" applyBorder="1">
      <alignment/>
      <protection/>
    </xf>
    <xf numFmtId="2" fontId="9" fillId="34" borderId="10" xfId="53" applyNumberFormat="1" applyFont="1" applyFill="1" applyBorder="1" applyAlignment="1">
      <alignment horizontal="left"/>
      <protection/>
    </xf>
    <xf numFmtId="2" fontId="9" fillId="0" borderId="10" xfId="53" applyNumberFormat="1" applyFont="1" applyFill="1" applyBorder="1" applyAlignment="1">
      <alignment horizontal="center"/>
      <protection/>
    </xf>
    <xf numFmtId="2" fontId="9" fillId="0" borderId="10" xfId="53" applyNumberFormat="1" applyFont="1" applyFill="1" applyBorder="1" applyAlignment="1">
      <alignment horizontal="left"/>
      <protection/>
    </xf>
    <xf numFmtId="2" fontId="4" fillId="0" borderId="0" xfId="53" applyNumberFormat="1" applyFont="1" applyBorder="1">
      <alignment/>
      <protection/>
    </xf>
    <xf numFmtId="0" fontId="6" fillId="0" borderId="0" xfId="53" applyFont="1" applyFill="1" applyBorder="1" applyAlignment="1">
      <alignment horizontal="center" wrapText="1"/>
      <protection/>
    </xf>
    <xf numFmtId="2" fontId="4" fillId="33" borderId="10" xfId="53" applyNumberFormat="1" applyFont="1" applyFill="1" applyBorder="1" applyAlignment="1">
      <alignment horizontal="center"/>
      <protection/>
    </xf>
    <xf numFmtId="2" fontId="8" fillId="33" borderId="10" xfId="53" applyNumberFormat="1" applyFont="1" applyFill="1" applyBorder="1" applyAlignment="1">
      <alignment horizontal="center"/>
      <protection/>
    </xf>
    <xf numFmtId="1" fontId="9" fillId="34" borderId="10" xfId="53" applyNumberFormat="1" applyFont="1" applyFill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2" fontId="4" fillId="0" borderId="11" xfId="53" applyNumberFormat="1" applyFont="1" applyBorder="1" applyAlignment="1">
      <alignment horizontal="center"/>
      <protection/>
    </xf>
    <xf numFmtId="2" fontId="4" fillId="35" borderId="11" xfId="53" applyNumberFormat="1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" fontId="9" fillId="0" borderId="10" xfId="53" applyNumberFormat="1" applyFont="1" applyFill="1" applyBorder="1" applyAlignment="1">
      <alignment horizontal="center"/>
      <protection/>
    </xf>
    <xf numFmtId="2" fontId="4" fillId="33" borderId="11" xfId="53" applyNumberFormat="1" applyFont="1" applyFill="1" applyBorder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2" fontId="9" fillId="0" borderId="0" xfId="53" applyNumberFormat="1" applyFont="1" applyFill="1" applyBorder="1" applyAlignment="1">
      <alignment horizontal="left"/>
      <protection/>
    </xf>
    <xf numFmtId="1" fontId="9" fillId="0" borderId="0" xfId="53" applyNumberFormat="1" applyFont="1" applyFill="1" applyBorder="1" applyAlignment="1">
      <alignment horizontal="center"/>
      <protection/>
    </xf>
    <xf numFmtId="2" fontId="9" fillId="0" borderId="0" xfId="53" applyNumberFormat="1" applyFont="1" applyFill="1" applyBorder="1" applyAlignment="1">
      <alignment horizontal="center"/>
      <protection/>
    </xf>
    <xf numFmtId="2" fontId="4" fillId="0" borderId="0" xfId="53" applyNumberFormat="1" applyFont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2" fontId="6" fillId="0" borderId="10" xfId="53" applyNumberFormat="1" applyFont="1" applyFill="1" applyBorder="1" applyAlignment="1">
      <alignment horizontal="center"/>
      <protection/>
    </xf>
    <xf numFmtId="2" fontId="6" fillId="0" borderId="11" xfId="53" applyNumberFormat="1" applyFont="1" applyFill="1" applyBorder="1" applyAlignment="1">
      <alignment horizontal="center"/>
      <protection/>
    </xf>
    <xf numFmtId="0" fontId="10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2" fontId="4" fillId="0" borderId="10" xfId="53" applyNumberFormat="1" applyFont="1" applyBorder="1" applyAlignment="1">
      <alignment horizontal="center"/>
      <protection/>
    </xf>
    <xf numFmtId="2" fontId="4" fillId="35" borderId="10" xfId="53" applyNumberFormat="1" applyFont="1" applyFill="1" applyBorder="1" applyAlignment="1">
      <alignment horizontal="center"/>
      <protection/>
    </xf>
    <xf numFmtId="2" fontId="4" fillId="0" borderId="11" xfId="53" applyNumberFormat="1" applyFont="1" applyBorder="1" applyAlignment="1">
      <alignment horizontal="center"/>
      <protection/>
    </xf>
    <xf numFmtId="2" fontId="4" fillId="35" borderId="11" xfId="53" applyNumberFormat="1" applyFont="1" applyFill="1" applyBorder="1" applyAlignment="1">
      <alignment horizontal="center"/>
      <protection/>
    </xf>
    <xf numFmtId="2" fontId="6" fillId="0" borderId="0" xfId="53" applyNumberFormat="1" applyFont="1" applyFill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0" fillId="0" borderId="0" xfId="0" applyAlignment="1">
      <alignment/>
    </xf>
    <xf numFmtId="0" fontId="10" fillId="0" borderId="13" xfId="53" applyFont="1" applyBorder="1" applyAlignment="1">
      <alignment/>
      <protection/>
    </xf>
    <xf numFmtId="0" fontId="0" fillId="0" borderId="14" xfId="0" applyBorder="1" applyAlignment="1">
      <alignment/>
    </xf>
    <xf numFmtId="0" fontId="28" fillId="0" borderId="13" xfId="53" applyFont="1" applyBorder="1" applyAlignment="1">
      <alignment/>
      <protection/>
    </xf>
    <xf numFmtId="0" fontId="29" fillId="0" borderId="14" xfId="0" applyFont="1" applyBorder="1" applyAlignment="1">
      <alignment/>
    </xf>
    <xf numFmtId="0" fontId="0" fillId="0" borderId="10" xfId="0" applyBorder="1" applyAlignment="1">
      <alignment/>
    </xf>
    <xf numFmtId="2" fontId="3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1" xfId="53" applyNumberFormat="1" applyFont="1" applyFill="1" applyBorder="1" applyAlignment="1">
      <alignment horizontal="left"/>
      <protection/>
    </xf>
    <xf numFmtId="1" fontId="9" fillId="0" borderId="11" xfId="53" applyNumberFormat="1" applyFont="1" applyFill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28" fillId="0" borderId="10" xfId="53" applyFont="1" applyBorder="1" applyAlignment="1">
      <alignment/>
      <protection/>
    </xf>
    <xf numFmtId="0" fontId="29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8"/>
  <sheetViews>
    <sheetView tabSelected="1" zoomScale="120" zoomScaleNormal="120" zoomScalePageLayoutView="0" workbookViewId="0" topLeftCell="A70">
      <selection activeCell="O121" sqref="O121"/>
    </sheetView>
  </sheetViews>
  <sheetFormatPr defaultColWidth="9.00390625" defaultRowHeight="12.75"/>
  <cols>
    <col min="7" max="7" width="10.00390625" style="0" customWidth="1"/>
    <col min="8" max="8" width="10.125" style="0" bestFit="1" customWidth="1"/>
    <col min="10" max="10" width="10.125" style="0" bestFit="1" customWidth="1"/>
    <col min="14" max="14" width="10.125" style="0" bestFit="1" customWidth="1"/>
  </cols>
  <sheetData>
    <row r="3" spans="1:14" ht="12.75">
      <c r="A3" s="1" t="s">
        <v>13</v>
      </c>
      <c r="B3" s="2"/>
      <c r="C3" s="2"/>
      <c r="D3" s="3" t="s">
        <v>31</v>
      </c>
      <c r="E3" s="2"/>
      <c r="F3" s="2"/>
      <c r="G3" s="2"/>
      <c r="H3" s="1"/>
      <c r="I3" s="1"/>
      <c r="J3" s="1"/>
      <c r="K3" s="1"/>
      <c r="L3" s="1"/>
      <c r="M3" s="1"/>
      <c r="N3" s="1"/>
    </row>
    <row r="4" spans="1:14" ht="12.75">
      <c r="A4" s="1"/>
      <c r="B4" s="43" t="s">
        <v>32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1"/>
      <c r="N4" s="1"/>
    </row>
    <row r="5" spans="1:14" ht="12.75">
      <c r="A5" s="1"/>
      <c r="B5" s="1"/>
      <c r="C5" s="1"/>
      <c r="D5" s="1"/>
      <c r="E5" s="1"/>
      <c r="F5" s="1"/>
      <c r="G5" s="11" t="s">
        <v>21</v>
      </c>
      <c r="H5" s="1"/>
      <c r="I5" s="1"/>
      <c r="J5" s="1"/>
      <c r="K5" s="1"/>
      <c r="L5" s="1"/>
      <c r="M5" s="1"/>
      <c r="N5" s="1"/>
    </row>
    <row r="6" spans="1:14" ht="84">
      <c r="A6" s="22" t="s">
        <v>3</v>
      </c>
      <c r="B6" s="22" t="s">
        <v>0</v>
      </c>
      <c r="C6" s="22" t="s">
        <v>1</v>
      </c>
      <c r="D6" s="22" t="s">
        <v>4</v>
      </c>
      <c r="E6" s="22" t="s">
        <v>5</v>
      </c>
      <c r="F6" s="22" t="s">
        <v>6</v>
      </c>
      <c r="G6" s="23" t="s">
        <v>8</v>
      </c>
      <c r="H6" s="23" t="s">
        <v>16</v>
      </c>
      <c r="I6" s="24" t="s">
        <v>17</v>
      </c>
      <c r="J6" s="24" t="s">
        <v>7</v>
      </c>
      <c r="K6" s="23" t="s">
        <v>10</v>
      </c>
      <c r="L6" s="23" t="s">
        <v>9</v>
      </c>
      <c r="M6" s="24" t="s">
        <v>11</v>
      </c>
      <c r="N6" s="25" t="s">
        <v>15</v>
      </c>
    </row>
    <row r="7" spans="1:14" ht="12.75">
      <c r="A7" s="26">
        <v>1</v>
      </c>
      <c r="B7" s="26">
        <v>2</v>
      </c>
      <c r="C7" s="26">
        <v>3</v>
      </c>
      <c r="D7" s="26">
        <v>4</v>
      </c>
      <c r="E7" s="26">
        <v>7</v>
      </c>
      <c r="F7" s="26">
        <v>8</v>
      </c>
      <c r="G7" s="26">
        <v>9</v>
      </c>
      <c r="H7" s="26">
        <v>10</v>
      </c>
      <c r="I7" s="26">
        <v>12</v>
      </c>
      <c r="J7" s="26">
        <v>13</v>
      </c>
      <c r="K7" s="27">
        <v>14</v>
      </c>
      <c r="L7" s="27">
        <v>15</v>
      </c>
      <c r="M7" s="27">
        <v>16</v>
      </c>
      <c r="N7" s="27">
        <v>17</v>
      </c>
    </row>
    <row r="8" spans="1:14" ht="12.75">
      <c r="A8" s="1"/>
      <c r="B8" s="1"/>
      <c r="C8" s="1"/>
      <c r="D8" s="1"/>
      <c r="E8" s="4"/>
      <c r="F8" s="4"/>
      <c r="G8" s="1"/>
      <c r="H8" s="1"/>
      <c r="I8" s="1"/>
      <c r="J8" s="1"/>
      <c r="K8" s="1"/>
      <c r="L8" s="1"/>
      <c r="M8" s="1"/>
      <c r="N8" s="1"/>
    </row>
    <row r="9" spans="1:14" ht="12.75">
      <c r="A9" s="5"/>
      <c r="B9" s="5"/>
      <c r="C9" s="5"/>
      <c r="D9" s="6"/>
      <c r="E9" s="12">
        <v>0.62</v>
      </c>
      <c r="F9" s="12">
        <v>1.78</v>
      </c>
      <c r="G9" s="12">
        <v>0.27</v>
      </c>
      <c r="H9" s="12">
        <v>7.26</v>
      </c>
      <c r="I9" s="12">
        <v>0.04</v>
      </c>
      <c r="J9" s="12">
        <f aca="true" t="shared" si="0" ref="J9:J21">I9+H9+G9+F9+E9</f>
        <v>9.969999999999999</v>
      </c>
      <c r="K9" s="12">
        <v>1.3</v>
      </c>
      <c r="L9" s="12">
        <v>0.28</v>
      </c>
      <c r="M9" s="12">
        <v>1.45</v>
      </c>
      <c r="N9" s="13">
        <f aca="true" t="shared" si="1" ref="N9:N21">M9+L9+K9+J9</f>
        <v>13</v>
      </c>
    </row>
    <row r="10" spans="1:14" ht="12.75">
      <c r="A10" s="18">
        <v>1</v>
      </c>
      <c r="B10" s="7" t="s">
        <v>18</v>
      </c>
      <c r="C10" s="14">
        <v>1</v>
      </c>
      <c r="D10" s="34">
        <v>933.8</v>
      </c>
      <c r="E10" s="15">
        <f>E9*D10</f>
        <v>578.956</v>
      </c>
      <c r="F10" s="38">
        <f>F9*D10</f>
        <v>1662.164</v>
      </c>
      <c r="G10" s="38">
        <f>G9*D10</f>
        <v>252.126</v>
      </c>
      <c r="H10" s="38">
        <f>H9*D10</f>
        <v>6779.388</v>
      </c>
      <c r="I10" s="38">
        <f>I9*D10</f>
        <v>37.352</v>
      </c>
      <c r="J10" s="39">
        <f t="shared" si="0"/>
        <v>9309.986</v>
      </c>
      <c r="K10" s="40">
        <f>K9*D10</f>
        <v>1213.94</v>
      </c>
      <c r="L10" s="38">
        <f>L9*D10</f>
        <v>261.464</v>
      </c>
      <c r="M10" s="38">
        <f>M9*D10</f>
        <v>1354.01</v>
      </c>
      <c r="N10" s="39">
        <f t="shared" si="1"/>
        <v>12139.400000000001</v>
      </c>
    </row>
    <row r="11" spans="1:14" ht="12.75">
      <c r="A11" s="18">
        <v>2</v>
      </c>
      <c r="B11" s="7" t="s">
        <v>19</v>
      </c>
      <c r="C11" s="14">
        <v>4</v>
      </c>
      <c r="D11" s="34">
        <v>2639.96</v>
      </c>
      <c r="E11" s="38">
        <f>E9*D11</f>
        <v>1636.7752</v>
      </c>
      <c r="F11" s="38">
        <f>F9*D11</f>
        <v>4699.1288</v>
      </c>
      <c r="G11" s="38">
        <f>G9*D11</f>
        <v>712.7892</v>
      </c>
      <c r="H11" s="38">
        <f>H9*D11</f>
        <v>19166.1096</v>
      </c>
      <c r="I11" s="38">
        <f>I9*D11</f>
        <v>105.5984</v>
      </c>
      <c r="J11" s="39">
        <f t="shared" si="0"/>
        <v>26320.401199999997</v>
      </c>
      <c r="K11" s="40">
        <f>K9*D11</f>
        <v>3431.9480000000003</v>
      </c>
      <c r="L11" s="38">
        <f>L9*D11</f>
        <v>739.1888000000001</v>
      </c>
      <c r="M11" s="38">
        <f>M9*D11</f>
        <v>3827.942</v>
      </c>
      <c r="N11" s="39">
        <f t="shared" si="1"/>
        <v>34319.479999999996</v>
      </c>
    </row>
    <row r="12" spans="1:14" ht="12.75">
      <c r="A12" s="18">
        <v>3</v>
      </c>
      <c r="B12" s="7" t="s">
        <v>2</v>
      </c>
      <c r="C12" s="14">
        <v>43</v>
      </c>
      <c r="D12" s="34">
        <v>414.2</v>
      </c>
      <c r="E12" s="38">
        <f>E9*D12</f>
        <v>256.804</v>
      </c>
      <c r="F12" s="38">
        <f>F9*D12</f>
        <v>737.276</v>
      </c>
      <c r="G12" s="38">
        <f>G9*D12</f>
        <v>111.834</v>
      </c>
      <c r="H12" s="38">
        <f>H9*D12</f>
        <v>3007.0919999999996</v>
      </c>
      <c r="I12" s="38">
        <f>I9*D12</f>
        <v>16.568</v>
      </c>
      <c r="J12" s="39">
        <f t="shared" si="0"/>
        <v>4129.574</v>
      </c>
      <c r="K12" s="40">
        <f>K9*D12</f>
        <v>538.46</v>
      </c>
      <c r="L12" s="38">
        <f>L9*D12</f>
        <v>115.97600000000001</v>
      </c>
      <c r="M12" s="38">
        <f>M9*D12</f>
        <v>600.5899999999999</v>
      </c>
      <c r="N12" s="39">
        <f t="shared" si="1"/>
        <v>5384.599999999999</v>
      </c>
    </row>
    <row r="13" spans="1:14" ht="12.75">
      <c r="A13" s="18">
        <v>4</v>
      </c>
      <c r="B13" s="7" t="s">
        <v>22</v>
      </c>
      <c r="C13" s="14">
        <v>8</v>
      </c>
      <c r="D13" s="34">
        <v>1502.05</v>
      </c>
      <c r="E13" s="38">
        <f>E9*D13</f>
        <v>931.271</v>
      </c>
      <c r="F13" s="38">
        <f>F9*D13</f>
        <v>2673.649</v>
      </c>
      <c r="G13" s="38">
        <f>G9*D13</f>
        <v>405.55350000000004</v>
      </c>
      <c r="H13" s="38">
        <f>H9*D13</f>
        <v>10904.883</v>
      </c>
      <c r="I13" s="38">
        <f>I9*D13</f>
        <v>60.082</v>
      </c>
      <c r="J13" s="39">
        <f t="shared" si="0"/>
        <v>14975.4385</v>
      </c>
      <c r="K13" s="40">
        <f>K9*D13</f>
        <v>1952.665</v>
      </c>
      <c r="L13" s="38">
        <f>L9*D13</f>
        <v>420.574</v>
      </c>
      <c r="M13" s="38">
        <f>M9*D13</f>
        <v>2177.9725</v>
      </c>
      <c r="N13" s="39">
        <f t="shared" si="1"/>
        <v>19526.65</v>
      </c>
    </row>
    <row r="14" spans="1:14" ht="12.75">
      <c r="A14" s="18">
        <v>5</v>
      </c>
      <c r="B14" s="7" t="s">
        <v>20</v>
      </c>
      <c r="C14" s="14">
        <v>14</v>
      </c>
      <c r="D14" s="34">
        <v>650.9</v>
      </c>
      <c r="E14" s="38">
        <f>E9*D14</f>
        <v>403.558</v>
      </c>
      <c r="F14" s="38">
        <f>F9*D14</f>
        <v>1158.602</v>
      </c>
      <c r="G14" s="38">
        <f>G9*D14</f>
        <v>175.743</v>
      </c>
      <c r="H14" s="38">
        <f>H9*D14</f>
        <v>4725.534</v>
      </c>
      <c r="I14" s="38">
        <f>I9*D14</f>
        <v>26.036</v>
      </c>
      <c r="J14" s="39">
        <f t="shared" si="0"/>
        <v>6489.473</v>
      </c>
      <c r="K14" s="40">
        <f>K9*D14</f>
        <v>846.17</v>
      </c>
      <c r="L14" s="38">
        <f>L9*D14</f>
        <v>182.252</v>
      </c>
      <c r="M14" s="38">
        <f>M9*D14</f>
        <v>943.805</v>
      </c>
      <c r="N14" s="39">
        <f t="shared" si="1"/>
        <v>8461.7</v>
      </c>
    </row>
    <row r="15" spans="1:14" ht="12.75">
      <c r="A15" s="18">
        <v>6</v>
      </c>
      <c r="B15" s="7" t="s">
        <v>14</v>
      </c>
      <c r="C15" s="14">
        <v>3</v>
      </c>
      <c r="D15" s="34">
        <v>2011.3</v>
      </c>
      <c r="E15" s="38">
        <f>E9*D15</f>
        <v>1247.0059999999999</v>
      </c>
      <c r="F15" s="38">
        <f>F9*D15</f>
        <v>3580.114</v>
      </c>
      <c r="G15" s="38">
        <f>G9*D15</f>
        <v>543.051</v>
      </c>
      <c r="H15" s="38">
        <f>H9*D15</f>
        <v>14602.037999999999</v>
      </c>
      <c r="I15" s="38">
        <f>I9*D15</f>
        <v>80.452</v>
      </c>
      <c r="J15" s="39">
        <f t="shared" si="0"/>
        <v>20052.661</v>
      </c>
      <c r="K15" s="40">
        <f>K9*D15</f>
        <v>2614.69</v>
      </c>
      <c r="L15" s="38">
        <f>L9*D15</f>
        <v>563.164</v>
      </c>
      <c r="M15" s="38">
        <f>M9*D15</f>
        <v>2916.3849999999998</v>
      </c>
      <c r="N15" s="39">
        <f t="shared" si="1"/>
        <v>26146.9</v>
      </c>
    </row>
    <row r="16" spans="1:14" ht="12.75">
      <c r="A16" s="18">
        <v>7</v>
      </c>
      <c r="B16" s="7" t="s">
        <v>14</v>
      </c>
      <c r="C16" s="14">
        <v>4</v>
      </c>
      <c r="D16" s="35">
        <v>3238.8</v>
      </c>
      <c r="E16" s="16">
        <f>E9*D16</f>
        <v>2008.056</v>
      </c>
      <c r="F16" s="16">
        <f>F9*D16</f>
        <v>5765.064</v>
      </c>
      <c r="G16" s="16">
        <f>G9*D16</f>
        <v>874.4760000000001</v>
      </c>
      <c r="H16" s="16">
        <f>H9*D16</f>
        <v>23513.688000000002</v>
      </c>
      <c r="I16" s="16">
        <f>I9*D16</f>
        <v>129.55200000000002</v>
      </c>
      <c r="J16" s="17">
        <f t="shared" si="0"/>
        <v>32290.836</v>
      </c>
      <c r="K16" s="16">
        <f>K9*D16</f>
        <v>4210.4400000000005</v>
      </c>
      <c r="L16" s="16">
        <f>L9*D16</f>
        <v>906.8640000000001</v>
      </c>
      <c r="M16" s="16">
        <f>M9*D16</f>
        <v>4696.26</v>
      </c>
      <c r="N16" s="17">
        <f t="shared" si="1"/>
        <v>42104.4</v>
      </c>
    </row>
    <row r="17" spans="1:14" ht="12.75">
      <c r="A17" s="18">
        <v>8</v>
      </c>
      <c r="B17" s="7" t="s">
        <v>14</v>
      </c>
      <c r="C17" s="14">
        <v>8</v>
      </c>
      <c r="D17" s="35">
        <v>3143.3</v>
      </c>
      <c r="E17" s="16">
        <f>E9*D17</f>
        <v>1948.846</v>
      </c>
      <c r="F17" s="16">
        <f>F9*D17</f>
        <v>5595.0740000000005</v>
      </c>
      <c r="G17" s="16">
        <f>G9*D17</f>
        <v>848.6910000000001</v>
      </c>
      <c r="H17" s="16">
        <f>H9*D17</f>
        <v>22820.358</v>
      </c>
      <c r="I17" s="16">
        <f>I9*D17</f>
        <v>125.73200000000001</v>
      </c>
      <c r="J17" s="17">
        <f t="shared" si="0"/>
        <v>31338.701</v>
      </c>
      <c r="K17" s="16">
        <f>K9*D17</f>
        <v>4086.2900000000004</v>
      </c>
      <c r="L17" s="16">
        <f>L9*D17</f>
        <v>880.1240000000001</v>
      </c>
      <c r="M17" s="16">
        <f>M9*D17</f>
        <v>4557.785</v>
      </c>
      <c r="N17" s="17">
        <f t="shared" si="1"/>
        <v>40862.9</v>
      </c>
    </row>
    <row r="18" spans="1:14" ht="12.75">
      <c r="A18" s="18">
        <v>9</v>
      </c>
      <c r="B18" s="7" t="s">
        <v>22</v>
      </c>
      <c r="C18" s="14" t="s">
        <v>27</v>
      </c>
      <c r="D18" s="35">
        <v>1538.4</v>
      </c>
      <c r="E18" s="16">
        <f>E9*D18</f>
        <v>953.808</v>
      </c>
      <c r="F18" s="16">
        <f>F9*D18</f>
        <v>2738.3520000000003</v>
      </c>
      <c r="G18" s="16">
        <f>G9*D18</f>
        <v>415.36800000000005</v>
      </c>
      <c r="H18" s="16">
        <f>H9*D18</f>
        <v>11168.784</v>
      </c>
      <c r="I18" s="16">
        <f>I9*D18</f>
        <v>61.53600000000001</v>
      </c>
      <c r="J18" s="17">
        <f>I18+H18+G18+F18+E18</f>
        <v>15337.848000000002</v>
      </c>
      <c r="K18" s="16">
        <f>K9*D18</f>
        <v>1999.9200000000003</v>
      </c>
      <c r="L18" s="16">
        <f>L9*D18</f>
        <v>430.75200000000007</v>
      </c>
      <c r="M18" s="16">
        <f>M9*D18</f>
        <v>2230.6800000000003</v>
      </c>
      <c r="N18" s="17">
        <f>M18+L18+K18+J18</f>
        <v>19999.200000000004</v>
      </c>
    </row>
    <row r="19" spans="1:14" ht="12.75">
      <c r="A19" s="18">
        <v>10</v>
      </c>
      <c r="B19" s="7" t="s">
        <v>22</v>
      </c>
      <c r="C19" s="14">
        <v>10</v>
      </c>
      <c r="D19" s="35">
        <v>1334.54</v>
      </c>
      <c r="E19" s="16">
        <f>E9*D19</f>
        <v>827.4148</v>
      </c>
      <c r="F19" s="16">
        <f>F9*D19</f>
        <v>2375.4812</v>
      </c>
      <c r="G19" s="16">
        <f>G9*D19</f>
        <v>360.3258</v>
      </c>
      <c r="H19" s="16">
        <f>H9*D19</f>
        <v>9688.7604</v>
      </c>
      <c r="I19" s="16">
        <f>I9*D19</f>
        <v>53.3816</v>
      </c>
      <c r="J19" s="17">
        <f>I19+H19+G19+F19+E19</f>
        <v>13305.363800000001</v>
      </c>
      <c r="K19" s="16">
        <f>K9*D19</f>
        <v>1734.902</v>
      </c>
      <c r="L19" s="16">
        <f>L9*D19</f>
        <v>373.6712</v>
      </c>
      <c r="M19" s="16">
        <f>M9*D19</f>
        <v>1935.0829999999999</v>
      </c>
      <c r="N19" s="17">
        <f>M19+L19+K19+J19</f>
        <v>17349.02</v>
      </c>
    </row>
    <row r="20" spans="1:14" ht="12.75">
      <c r="A20" s="18">
        <v>11</v>
      </c>
      <c r="B20" s="7" t="s">
        <v>25</v>
      </c>
      <c r="C20" s="14">
        <v>2</v>
      </c>
      <c r="D20" s="35">
        <v>938.6</v>
      </c>
      <c r="E20" s="16">
        <f>E9*D20</f>
        <v>581.932</v>
      </c>
      <c r="F20" s="16">
        <f>F9*D20</f>
        <v>1670.708</v>
      </c>
      <c r="G20" s="16">
        <f>G9*D20</f>
        <v>253.42200000000003</v>
      </c>
      <c r="H20" s="16">
        <f>H9*D20</f>
        <v>6814.236</v>
      </c>
      <c r="I20" s="16">
        <f>I9*D20</f>
        <v>37.544000000000004</v>
      </c>
      <c r="J20" s="17">
        <f t="shared" si="0"/>
        <v>9357.842</v>
      </c>
      <c r="K20" s="16">
        <f>K9*D20</f>
        <v>1220.18</v>
      </c>
      <c r="L20" s="16">
        <f>L9*D20</f>
        <v>262.80800000000005</v>
      </c>
      <c r="M20" s="16">
        <f>M9*D20</f>
        <v>1360.97</v>
      </c>
      <c r="N20" s="17">
        <f t="shared" si="1"/>
        <v>12201.800000000001</v>
      </c>
    </row>
    <row r="21" spans="1:14" ht="13.5" thickBot="1">
      <c r="A21" s="18">
        <v>12</v>
      </c>
      <c r="B21" s="7" t="s">
        <v>25</v>
      </c>
      <c r="C21" s="14">
        <v>10</v>
      </c>
      <c r="D21" s="35">
        <v>1995.8</v>
      </c>
      <c r="E21" s="40">
        <f>E9*D21</f>
        <v>1237.396</v>
      </c>
      <c r="F21" s="40">
        <f>F9*D21</f>
        <v>3552.524</v>
      </c>
      <c r="G21" s="40">
        <f>G9*D21</f>
        <v>538.866</v>
      </c>
      <c r="H21" s="40">
        <f>H9*D21</f>
        <v>14489.508</v>
      </c>
      <c r="I21" s="40">
        <f>I9*D21</f>
        <v>79.832</v>
      </c>
      <c r="J21" s="41">
        <f t="shared" si="0"/>
        <v>19898.126</v>
      </c>
      <c r="K21" s="40">
        <f>K9*D21</f>
        <v>2594.54</v>
      </c>
      <c r="L21" s="40">
        <f>L9*D21</f>
        <v>558.8240000000001</v>
      </c>
      <c r="M21" s="40">
        <f>M9*D21</f>
        <v>2893.91</v>
      </c>
      <c r="N21" s="41">
        <f t="shared" si="1"/>
        <v>25945.4</v>
      </c>
    </row>
    <row r="22" spans="1:14" ht="13.5" thickBot="1">
      <c r="A22" s="1"/>
      <c r="B22" s="45" t="s">
        <v>12</v>
      </c>
      <c r="C22" s="46"/>
      <c r="D22" s="15">
        <f aca="true" t="shared" si="2" ref="D22:N22">SUM(D10:D21)</f>
        <v>20341.649999999998</v>
      </c>
      <c r="E22" s="15">
        <f t="shared" si="2"/>
        <v>12611.823000000002</v>
      </c>
      <c r="F22" s="15">
        <f t="shared" si="2"/>
        <v>36208.136999999995</v>
      </c>
      <c r="G22" s="15">
        <f t="shared" si="2"/>
        <v>5492.245500000001</v>
      </c>
      <c r="H22" s="15">
        <f t="shared" si="2"/>
        <v>147680.379</v>
      </c>
      <c r="I22" s="15">
        <f t="shared" si="2"/>
        <v>813.666</v>
      </c>
      <c r="J22" s="15">
        <f t="shared" si="2"/>
        <v>202806.25049999997</v>
      </c>
      <c r="K22" s="15">
        <f t="shared" si="2"/>
        <v>26444.145000000004</v>
      </c>
      <c r="L22" s="15">
        <f t="shared" si="2"/>
        <v>5695.662</v>
      </c>
      <c r="M22" s="15">
        <f t="shared" si="2"/>
        <v>29495.3925</v>
      </c>
      <c r="N22" s="15">
        <f t="shared" si="2"/>
        <v>264441.45</v>
      </c>
    </row>
    <row r="23" spans="1:14" ht="12.75">
      <c r="A23" s="1"/>
      <c r="B23" s="36"/>
      <c r="C23" s="3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18"/>
      <c r="B24" s="5"/>
      <c r="C24" s="18"/>
      <c r="D24" s="18"/>
      <c r="E24" s="20">
        <v>0</v>
      </c>
      <c r="F24" s="20">
        <v>0</v>
      </c>
      <c r="G24" s="20">
        <v>0</v>
      </c>
      <c r="H24" s="20">
        <v>6.98</v>
      </c>
      <c r="I24" s="20">
        <v>0.04</v>
      </c>
      <c r="J24" s="20">
        <f>SUM(E24:I24)</f>
        <v>7.0200000000000005</v>
      </c>
      <c r="K24" s="20">
        <v>1.3</v>
      </c>
      <c r="L24" s="20">
        <v>0.28</v>
      </c>
      <c r="M24" s="20">
        <v>1.45</v>
      </c>
      <c r="N24" s="33">
        <f>SUM(J24:M24)</f>
        <v>10.049999999999999</v>
      </c>
    </row>
    <row r="25" spans="1:14" ht="13.5" thickBot="1">
      <c r="A25" s="18">
        <v>13</v>
      </c>
      <c r="B25" s="9" t="s">
        <v>23</v>
      </c>
      <c r="C25" s="19">
        <v>6</v>
      </c>
      <c r="D25" s="34">
        <v>687.7</v>
      </c>
      <c r="E25" s="15" t="s">
        <v>21</v>
      </c>
      <c r="F25" s="15" t="s">
        <v>21</v>
      </c>
      <c r="G25" s="15" t="s">
        <v>21</v>
      </c>
      <c r="H25" s="15">
        <v>4593.84</v>
      </c>
      <c r="I25" s="15">
        <v>27.51</v>
      </c>
      <c r="J25" s="15">
        <v>4621.35</v>
      </c>
      <c r="K25" s="15">
        <v>756.47</v>
      </c>
      <c r="L25" s="15">
        <f>L24*D25</f>
        <v>192.55600000000004</v>
      </c>
      <c r="M25" s="15">
        <v>976.53</v>
      </c>
      <c r="N25" s="15">
        <f>M25+L25+K25+J25</f>
        <v>6546.906000000001</v>
      </c>
    </row>
    <row r="26" spans="1:14" ht="13.5" thickBot="1">
      <c r="A26" s="28"/>
      <c r="B26" s="45" t="s">
        <v>12</v>
      </c>
      <c r="C26" s="46"/>
      <c r="D26" s="34"/>
      <c r="E26" s="15"/>
      <c r="F26" s="15"/>
      <c r="G26" s="15"/>
      <c r="H26" s="15">
        <v>4593.84</v>
      </c>
      <c r="I26" s="15">
        <v>27.51</v>
      </c>
      <c r="J26" s="15">
        <v>4621.35</v>
      </c>
      <c r="K26" s="15">
        <v>756.47</v>
      </c>
      <c r="L26" s="15">
        <v>192.56</v>
      </c>
      <c r="M26" s="15">
        <v>976.53</v>
      </c>
      <c r="N26" s="15">
        <f>M26+L26+K26+J26</f>
        <v>6546.91</v>
      </c>
    </row>
    <row r="27" spans="1:14" ht="12.75">
      <c r="A27" s="28"/>
      <c r="B27" s="29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18"/>
      <c r="B28" s="9"/>
      <c r="C28" s="19"/>
      <c r="D28" s="8"/>
      <c r="E28" s="12">
        <v>0.62</v>
      </c>
      <c r="F28" s="12">
        <v>1.78</v>
      </c>
      <c r="G28" s="12">
        <v>0.27</v>
      </c>
      <c r="H28" s="12">
        <v>5.88</v>
      </c>
      <c r="I28" s="12">
        <v>0.04</v>
      </c>
      <c r="J28" s="12">
        <f>I28+H28+G28+F28+E28</f>
        <v>8.59</v>
      </c>
      <c r="K28" s="12">
        <v>1.3</v>
      </c>
      <c r="L28" s="12">
        <v>0</v>
      </c>
      <c r="M28" s="12">
        <v>1.45</v>
      </c>
      <c r="N28" s="21">
        <f>M28+K28+J28</f>
        <v>11.34</v>
      </c>
    </row>
    <row r="29" spans="1:14" ht="13.5" thickBot="1">
      <c r="A29" s="18">
        <v>14</v>
      </c>
      <c r="B29" s="9" t="s">
        <v>24</v>
      </c>
      <c r="C29" s="19">
        <v>6</v>
      </c>
      <c r="D29" s="34">
        <v>2206.6</v>
      </c>
      <c r="E29" s="15">
        <v>1257.76</v>
      </c>
      <c r="F29" s="15">
        <v>3618.82</v>
      </c>
      <c r="G29" s="15">
        <v>551.65</v>
      </c>
      <c r="H29" s="15">
        <v>11937.71</v>
      </c>
      <c r="I29" s="15">
        <v>88.26</v>
      </c>
      <c r="J29" s="15">
        <v>17454.21</v>
      </c>
      <c r="K29" s="15">
        <v>2427.26</v>
      </c>
      <c r="L29" s="15"/>
      <c r="M29" s="15">
        <v>3133.37</v>
      </c>
      <c r="N29" s="15">
        <v>23058.97</v>
      </c>
    </row>
    <row r="30" spans="1:14" ht="13.5" thickBot="1">
      <c r="A30" s="28"/>
      <c r="B30" s="45" t="s">
        <v>12</v>
      </c>
      <c r="C30" s="46"/>
      <c r="D30" s="34"/>
      <c r="E30" s="15">
        <v>1257.76</v>
      </c>
      <c r="F30" s="15">
        <v>3618.82</v>
      </c>
      <c r="G30" s="15">
        <v>551.65</v>
      </c>
      <c r="H30" s="15">
        <v>11937.71</v>
      </c>
      <c r="I30" s="15">
        <v>88.26</v>
      </c>
      <c r="J30" s="15">
        <v>17454.21</v>
      </c>
      <c r="K30" s="15">
        <v>2427.26</v>
      </c>
      <c r="L30" s="15"/>
      <c r="M30" s="15">
        <v>3133.37</v>
      </c>
      <c r="N30" s="15">
        <v>23058.97</v>
      </c>
    </row>
    <row r="31" spans="1:14" ht="12.75">
      <c r="A31" s="28"/>
      <c r="B31" s="29"/>
      <c r="C31" s="30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18"/>
      <c r="B32" s="9"/>
      <c r="C32" s="19"/>
      <c r="D32" s="34"/>
      <c r="E32" s="12">
        <v>0</v>
      </c>
      <c r="F32" s="12">
        <v>1.78</v>
      </c>
      <c r="G32" s="12">
        <v>0.27</v>
      </c>
      <c r="H32" s="12">
        <v>7.26</v>
      </c>
      <c r="I32" s="12">
        <v>0.04</v>
      </c>
      <c r="J32" s="12">
        <f>I32+H32+G32+F32+E32</f>
        <v>9.35</v>
      </c>
      <c r="K32" s="12">
        <v>1.3</v>
      </c>
      <c r="L32" s="12">
        <v>0</v>
      </c>
      <c r="M32" s="12">
        <v>1.45</v>
      </c>
      <c r="N32" s="21">
        <f>M32+L32+K32+J32</f>
        <v>12.1</v>
      </c>
    </row>
    <row r="33" spans="1:14" ht="12.75">
      <c r="A33" s="18">
        <v>15</v>
      </c>
      <c r="B33" s="9" t="s">
        <v>26</v>
      </c>
      <c r="C33" s="19">
        <v>1</v>
      </c>
      <c r="D33" s="34">
        <v>275.38</v>
      </c>
      <c r="E33" s="15"/>
      <c r="F33" s="15">
        <f>F32*D33</f>
        <v>490.1764</v>
      </c>
      <c r="G33" s="15">
        <f>G32*D33</f>
        <v>74.35260000000001</v>
      </c>
      <c r="H33" s="15">
        <f>H32*D33</f>
        <v>1999.2587999999998</v>
      </c>
      <c r="I33" s="15">
        <f>I32*D33</f>
        <v>11.0152</v>
      </c>
      <c r="J33" s="15">
        <f aca="true" t="shared" si="3" ref="J33:J40">I33+H33+G33+F33</f>
        <v>2574.803</v>
      </c>
      <c r="K33" s="15">
        <f>K32*D33</f>
        <v>357.994</v>
      </c>
      <c r="L33" s="15"/>
      <c r="M33" s="15">
        <f>M32*D33</f>
        <v>399.301</v>
      </c>
      <c r="N33" s="15">
        <f aca="true" t="shared" si="4" ref="N33:N40">M33+K33+J33</f>
        <v>3332.098</v>
      </c>
    </row>
    <row r="34" spans="1:14" ht="12.75">
      <c r="A34" s="18">
        <v>16</v>
      </c>
      <c r="B34" s="9" t="s">
        <v>26</v>
      </c>
      <c r="C34" s="19" t="s">
        <v>27</v>
      </c>
      <c r="D34" s="34">
        <v>888.5</v>
      </c>
      <c r="E34" s="15"/>
      <c r="F34" s="15">
        <f>F32*D34</f>
        <v>1581.53</v>
      </c>
      <c r="G34" s="15">
        <f>G32*D34</f>
        <v>239.895</v>
      </c>
      <c r="H34" s="15">
        <f>H32*D34</f>
        <v>6450.51</v>
      </c>
      <c r="I34" s="15">
        <f>I32*D34</f>
        <v>35.54</v>
      </c>
      <c r="J34" s="15">
        <f t="shared" si="3"/>
        <v>8307.475</v>
      </c>
      <c r="K34" s="15">
        <f>K32*D34</f>
        <v>1155.05</v>
      </c>
      <c r="L34" s="15"/>
      <c r="M34" s="15">
        <f>M32*D34</f>
        <v>1288.325</v>
      </c>
      <c r="N34" s="15">
        <f t="shared" si="4"/>
        <v>10750.85</v>
      </c>
    </row>
    <row r="35" spans="1:14" ht="12.75">
      <c r="A35" s="18">
        <v>17</v>
      </c>
      <c r="B35" s="9" t="s">
        <v>26</v>
      </c>
      <c r="C35" s="19">
        <v>4</v>
      </c>
      <c r="D35" s="34">
        <v>708</v>
      </c>
      <c r="E35" s="15"/>
      <c r="F35" s="15">
        <f>F32*D35</f>
        <v>1260.24</v>
      </c>
      <c r="G35" s="15">
        <f>G32*D35</f>
        <v>191.16000000000003</v>
      </c>
      <c r="H35" s="15">
        <f>H32*D35</f>
        <v>5140.08</v>
      </c>
      <c r="I35" s="15">
        <f>I32*D35</f>
        <v>28.32</v>
      </c>
      <c r="J35" s="15">
        <f t="shared" si="3"/>
        <v>6619.799999999999</v>
      </c>
      <c r="K35" s="15">
        <f>K32*D35</f>
        <v>920.4</v>
      </c>
      <c r="L35" s="15"/>
      <c r="M35" s="15">
        <f>M32*D35</f>
        <v>1026.6</v>
      </c>
      <c r="N35" s="15">
        <f t="shared" si="4"/>
        <v>8566.8</v>
      </c>
    </row>
    <row r="36" spans="1:14" ht="12.75">
      <c r="A36" s="18">
        <v>18</v>
      </c>
      <c r="B36" s="9" t="s">
        <v>26</v>
      </c>
      <c r="C36" s="19">
        <v>7</v>
      </c>
      <c r="D36" s="34">
        <v>879.3</v>
      </c>
      <c r="E36" s="15"/>
      <c r="F36" s="15">
        <f>F32*D36</f>
        <v>1565.154</v>
      </c>
      <c r="G36" s="15">
        <f>G32*D36</f>
        <v>237.411</v>
      </c>
      <c r="H36" s="15">
        <f>H32*D36</f>
        <v>6383.718</v>
      </c>
      <c r="I36" s="15">
        <f>I32*D36</f>
        <v>35.172</v>
      </c>
      <c r="J36" s="15">
        <f t="shared" si="3"/>
        <v>8221.455</v>
      </c>
      <c r="K36" s="15">
        <f>K32*D36</f>
        <v>1143.09</v>
      </c>
      <c r="L36" s="15"/>
      <c r="M36" s="15">
        <f>M32*D36</f>
        <v>1274.985</v>
      </c>
      <c r="N36" s="15">
        <f t="shared" si="4"/>
        <v>10639.529999999999</v>
      </c>
    </row>
    <row r="37" spans="1:14" ht="12.75">
      <c r="A37" s="18">
        <v>19</v>
      </c>
      <c r="B37" s="9" t="s">
        <v>28</v>
      </c>
      <c r="C37" s="19">
        <v>3</v>
      </c>
      <c r="D37" s="34">
        <v>368.2</v>
      </c>
      <c r="E37" s="15"/>
      <c r="F37" s="15">
        <f>F32*D37</f>
        <v>655.396</v>
      </c>
      <c r="G37" s="15">
        <f>G32*D37</f>
        <v>99.414</v>
      </c>
      <c r="H37" s="15">
        <f>H32*D37</f>
        <v>2673.132</v>
      </c>
      <c r="I37" s="15">
        <f>I32*D37</f>
        <v>14.728</v>
      </c>
      <c r="J37" s="15">
        <f t="shared" si="3"/>
        <v>3442.67</v>
      </c>
      <c r="K37" s="15">
        <f>K32*D37</f>
        <v>478.66</v>
      </c>
      <c r="L37" s="15"/>
      <c r="M37" s="15">
        <f>M32*D37</f>
        <v>533.89</v>
      </c>
      <c r="N37" s="15">
        <f t="shared" si="4"/>
        <v>4455.22</v>
      </c>
    </row>
    <row r="38" spans="1:14" ht="12.75">
      <c r="A38" s="18">
        <v>20</v>
      </c>
      <c r="B38" s="9" t="s">
        <v>28</v>
      </c>
      <c r="C38" s="19">
        <v>5</v>
      </c>
      <c r="D38" s="34">
        <v>404.4</v>
      </c>
      <c r="E38" s="15"/>
      <c r="F38" s="15">
        <f>F32*D38</f>
        <v>719.832</v>
      </c>
      <c r="G38" s="15">
        <f>G32*D38</f>
        <v>109.188</v>
      </c>
      <c r="H38" s="15">
        <f>H32*D38</f>
        <v>2935.944</v>
      </c>
      <c r="I38" s="15">
        <f>I32*D38</f>
        <v>16.176</v>
      </c>
      <c r="J38" s="15">
        <f t="shared" si="3"/>
        <v>3781.14</v>
      </c>
      <c r="K38" s="15">
        <f>K32*D38</f>
        <v>525.72</v>
      </c>
      <c r="L38" s="15"/>
      <c r="M38" s="15">
        <f>M32*D38</f>
        <v>586.38</v>
      </c>
      <c r="N38" s="15">
        <f t="shared" si="4"/>
        <v>4893.24</v>
      </c>
    </row>
    <row r="39" spans="1:14" ht="12.75">
      <c r="A39" s="18">
        <v>21</v>
      </c>
      <c r="B39" s="9" t="s">
        <v>29</v>
      </c>
      <c r="C39" s="19">
        <v>8</v>
      </c>
      <c r="D39" s="34">
        <v>361.9</v>
      </c>
      <c r="E39" s="15"/>
      <c r="F39" s="15">
        <f>F32*D39</f>
        <v>644.182</v>
      </c>
      <c r="G39" s="15">
        <f>G32*D39</f>
        <v>97.713</v>
      </c>
      <c r="H39" s="15">
        <f>H32*D39</f>
        <v>2627.394</v>
      </c>
      <c r="I39" s="15">
        <f>I32*D39</f>
        <v>14.475999999999999</v>
      </c>
      <c r="J39" s="15">
        <f t="shared" si="3"/>
        <v>3383.7650000000003</v>
      </c>
      <c r="K39" s="15">
        <f>K32*D39</f>
        <v>470.46999999999997</v>
      </c>
      <c r="L39" s="15"/>
      <c r="M39" s="15">
        <f>M32*D39</f>
        <v>524.755</v>
      </c>
      <c r="N39" s="15">
        <f t="shared" si="4"/>
        <v>4378.99</v>
      </c>
    </row>
    <row r="40" spans="1:14" ht="13.5" thickBot="1">
      <c r="A40" s="18">
        <v>22</v>
      </c>
      <c r="B40" s="9" t="s">
        <v>29</v>
      </c>
      <c r="C40" s="19">
        <v>15</v>
      </c>
      <c r="D40" s="34">
        <v>362.4</v>
      </c>
      <c r="E40" s="15"/>
      <c r="F40" s="15">
        <f>F32*D40</f>
        <v>645.072</v>
      </c>
      <c r="G40" s="15">
        <f>G32*D40</f>
        <v>97.848</v>
      </c>
      <c r="H40" s="15">
        <f>H32*D40</f>
        <v>2631.024</v>
      </c>
      <c r="I40" s="15">
        <f>I32*D40</f>
        <v>14.495999999999999</v>
      </c>
      <c r="J40" s="15">
        <f t="shared" si="3"/>
        <v>3388.44</v>
      </c>
      <c r="K40" s="15">
        <f>K32*D40</f>
        <v>471.12</v>
      </c>
      <c r="L40" s="15"/>
      <c r="M40" s="15">
        <f>M32*D40</f>
        <v>525.4799999999999</v>
      </c>
      <c r="N40" s="15">
        <f t="shared" si="4"/>
        <v>4385.04</v>
      </c>
    </row>
    <row r="41" spans="1:14" ht="13.5" thickBot="1">
      <c r="A41" s="28"/>
      <c r="B41" s="45" t="s">
        <v>12</v>
      </c>
      <c r="C41" s="46"/>
      <c r="D41" s="34"/>
      <c r="E41" s="15"/>
      <c r="F41" s="15">
        <f>SUM(F33:F40)</f>
        <v>7561.582399999999</v>
      </c>
      <c r="G41" s="15">
        <f>SUM(G33:G40)</f>
        <v>1146.9816</v>
      </c>
      <c r="H41" s="15">
        <f>SUM(H33:H40)</f>
        <v>30841.060800000003</v>
      </c>
      <c r="I41" s="15">
        <f>SUM(I33:I40)</f>
        <v>169.9232</v>
      </c>
      <c r="J41" s="15">
        <f>SUM(J33:J40)</f>
        <v>39719.548</v>
      </c>
      <c r="K41" s="15">
        <f>SUM(K33:K40)</f>
        <v>5522.504</v>
      </c>
      <c r="L41" s="15"/>
      <c r="M41" s="15">
        <f>SUM(M33:M40)</f>
        <v>6159.715999999999</v>
      </c>
      <c r="N41" s="15">
        <f>SUM(N33:N40)</f>
        <v>51401.768</v>
      </c>
    </row>
    <row r="42" spans="1:14" ht="12.75">
      <c r="A42" s="28"/>
      <c r="B42" s="29"/>
      <c r="C42" s="30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75">
      <c r="A43" s="18"/>
      <c r="B43" s="9"/>
      <c r="C43" s="19"/>
      <c r="D43" s="34"/>
      <c r="E43" s="12">
        <v>0.62</v>
      </c>
      <c r="F43" s="12">
        <v>1.78</v>
      </c>
      <c r="G43" s="12">
        <v>0.27</v>
      </c>
      <c r="H43" s="12">
        <v>7.26</v>
      </c>
      <c r="I43" s="12">
        <v>0.04</v>
      </c>
      <c r="J43" s="12">
        <f>I43+H43+G43+F43+E43</f>
        <v>9.969999999999999</v>
      </c>
      <c r="K43" s="12">
        <v>1.3</v>
      </c>
      <c r="L43" s="12">
        <v>0</v>
      </c>
      <c r="M43" s="12">
        <v>1.45</v>
      </c>
      <c r="N43" s="21">
        <f>M43+L43+K43+J43</f>
        <v>12.719999999999999</v>
      </c>
    </row>
    <row r="44" spans="1:14" ht="12.75">
      <c r="A44" s="18">
        <v>23</v>
      </c>
      <c r="B44" s="9" t="s">
        <v>26</v>
      </c>
      <c r="C44" s="19">
        <v>3</v>
      </c>
      <c r="D44" s="34">
        <v>279.1</v>
      </c>
      <c r="E44" s="15">
        <f>E43*D44</f>
        <v>173.042</v>
      </c>
      <c r="F44" s="15">
        <f>F43*D44</f>
        <v>496.79800000000006</v>
      </c>
      <c r="G44" s="15">
        <f>G43*D44</f>
        <v>75.35700000000001</v>
      </c>
      <c r="H44" s="15">
        <f>H43*D44</f>
        <v>2026.266</v>
      </c>
      <c r="I44" s="15">
        <f>I43*D44</f>
        <v>11.164000000000001</v>
      </c>
      <c r="J44" s="15">
        <f>I44+H44+G44+F44+E44</f>
        <v>2782.6270000000004</v>
      </c>
      <c r="K44" s="15">
        <f>K43*D44</f>
        <v>362.83000000000004</v>
      </c>
      <c r="L44" s="15"/>
      <c r="M44" s="15">
        <f>M43*D44</f>
        <v>404.695</v>
      </c>
      <c r="N44" s="15">
        <f>M44+K44+J44</f>
        <v>3550.1520000000005</v>
      </c>
    </row>
    <row r="45" spans="1:14" ht="12.75">
      <c r="A45" s="18">
        <v>24</v>
      </c>
      <c r="B45" s="9" t="s">
        <v>26</v>
      </c>
      <c r="C45" s="19">
        <v>9</v>
      </c>
      <c r="D45" s="34">
        <v>1407.3</v>
      </c>
      <c r="E45" s="15">
        <f>E43*D45</f>
        <v>872.526</v>
      </c>
      <c r="F45" s="15">
        <f>F43*D45</f>
        <v>2504.994</v>
      </c>
      <c r="G45" s="15">
        <f>G43*D45</f>
        <v>379.971</v>
      </c>
      <c r="H45" s="15">
        <f>H43*D45</f>
        <v>10216.998</v>
      </c>
      <c r="I45" s="15">
        <f>I43*D45</f>
        <v>56.292</v>
      </c>
      <c r="J45" s="15">
        <f>I45+H45+G45+F45+E45</f>
        <v>14030.780999999999</v>
      </c>
      <c r="K45" s="15">
        <f>K43*D45</f>
        <v>1829.49</v>
      </c>
      <c r="L45" s="15"/>
      <c r="M45" s="15">
        <f>M43*D45</f>
        <v>2040.5849999999998</v>
      </c>
      <c r="N45" s="15">
        <f>M45+K45+J45</f>
        <v>17900.856</v>
      </c>
    </row>
    <row r="46" spans="1:14" ht="12.75">
      <c r="A46" s="18">
        <v>25</v>
      </c>
      <c r="B46" s="9" t="s">
        <v>33</v>
      </c>
      <c r="C46" s="19">
        <v>1</v>
      </c>
      <c r="D46" s="34">
        <v>798.4</v>
      </c>
      <c r="E46" s="15">
        <f>E43*D46</f>
        <v>495.008</v>
      </c>
      <c r="F46" s="15">
        <f>F43*D46</f>
        <v>1421.152</v>
      </c>
      <c r="G46" s="15">
        <f>G43*D46</f>
        <v>215.568</v>
      </c>
      <c r="H46" s="15">
        <f>H43*D46</f>
        <v>5796.384</v>
      </c>
      <c r="I46" s="15">
        <f>I43*D46</f>
        <v>31.936</v>
      </c>
      <c r="J46" s="15">
        <f>I46+H46+G46+F46+E46</f>
        <v>7960.048</v>
      </c>
      <c r="K46" s="15">
        <f>K43*D46</f>
        <v>1037.92</v>
      </c>
      <c r="L46" s="15"/>
      <c r="M46" s="15">
        <f>M43*D46</f>
        <v>1157.6799999999998</v>
      </c>
      <c r="N46" s="15">
        <f>M46+K46+J46</f>
        <v>10155.648</v>
      </c>
    </row>
    <row r="47" spans="1:14" ht="12.75">
      <c r="A47" s="18">
        <v>26</v>
      </c>
      <c r="B47" s="9" t="s">
        <v>33</v>
      </c>
      <c r="C47" s="19">
        <v>2</v>
      </c>
      <c r="D47" s="34">
        <v>408.6</v>
      </c>
      <c r="E47" s="15">
        <f>E43*D47</f>
        <v>253.33200000000002</v>
      </c>
      <c r="F47" s="15">
        <f>F43*D47</f>
        <v>727.3080000000001</v>
      </c>
      <c r="G47" s="15">
        <f>G43*D47</f>
        <v>110.32200000000002</v>
      </c>
      <c r="H47" s="15">
        <f>H43*D47</f>
        <v>2966.436</v>
      </c>
      <c r="I47" s="15">
        <f>I43*D47</f>
        <v>16.344</v>
      </c>
      <c r="J47" s="15">
        <f>I47+H47+E47</f>
        <v>3236.112</v>
      </c>
      <c r="K47" s="15">
        <f>K43*D47</f>
        <v>531.1800000000001</v>
      </c>
      <c r="L47" s="15"/>
      <c r="M47" s="15">
        <f>M43*D47</f>
        <v>592.47</v>
      </c>
      <c r="N47" s="15">
        <f>M47+K47+J47</f>
        <v>4359.762000000001</v>
      </c>
    </row>
    <row r="48" spans="1:14" ht="13.5" thickBot="1">
      <c r="A48" s="18">
        <v>27</v>
      </c>
      <c r="B48" s="9" t="s">
        <v>33</v>
      </c>
      <c r="C48" s="19">
        <v>3</v>
      </c>
      <c r="D48" s="34">
        <v>424.7</v>
      </c>
      <c r="E48" s="15">
        <f>E43*D48</f>
        <v>263.31399999999996</v>
      </c>
      <c r="F48" s="15">
        <f>F43*D48</f>
        <v>755.966</v>
      </c>
      <c r="G48" s="15">
        <f>G43*D48</f>
        <v>114.66900000000001</v>
      </c>
      <c r="H48" s="15">
        <f>H43*D48</f>
        <v>3083.3219999999997</v>
      </c>
      <c r="I48" s="15">
        <f>I43*D48</f>
        <v>16.988</v>
      </c>
      <c r="J48" s="15">
        <f>I48+H48+G48+F48+E48</f>
        <v>4234.258999999999</v>
      </c>
      <c r="K48" s="15">
        <f>K43*D48</f>
        <v>552.11</v>
      </c>
      <c r="L48" s="15"/>
      <c r="M48" s="15">
        <f>M43*D48</f>
        <v>615.8149999999999</v>
      </c>
      <c r="N48" s="15">
        <f>M48+K48+J48</f>
        <v>5402.183999999999</v>
      </c>
    </row>
    <row r="49" spans="1:14" ht="13.5" thickBot="1">
      <c r="A49" s="28"/>
      <c r="B49" s="45" t="s">
        <v>12</v>
      </c>
      <c r="C49" s="46"/>
      <c r="D49" s="34"/>
      <c r="E49" s="15">
        <f>SUM(E44:E48)</f>
        <v>2057.222</v>
      </c>
      <c r="F49" s="15">
        <f>SUM(F44:F48)</f>
        <v>5906.218000000001</v>
      </c>
      <c r="G49" s="15">
        <f>SUM(G44:G48)</f>
        <v>895.8870000000001</v>
      </c>
      <c r="H49" s="15">
        <f>SUM(H44:H48)</f>
        <v>24089.406000000003</v>
      </c>
      <c r="I49" s="15">
        <f>SUM(I44:I48)</f>
        <v>132.724</v>
      </c>
      <c r="J49" s="15">
        <f>SUM(J44:J48)</f>
        <v>32243.826999999997</v>
      </c>
      <c r="K49" s="15">
        <f>SUM(K44:K48)</f>
        <v>4313.53</v>
      </c>
      <c r="L49" s="15"/>
      <c r="M49" s="15">
        <f>SUM(M44:M48)</f>
        <v>4811.244999999999</v>
      </c>
      <c r="N49" s="15">
        <f>SUM(N44:N48)</f>
        <v>41368.602000000006</v>
      </c>
    </row>
    <row r="51" spans="1:14" ht="12.75">
      <c r="A51" s="18"/>
      <c r="B51" s="9"/>
      <c r="C51" s="19"/>
      <c r="D51" s="34"/>
      <c r="E51" s="12">
        <v>0.62</v>
      </c>
      <c r="F51" s="12">
        <v>1.78</v>
      </c>
      <c r="G51" s="12">
        <v>0.27</v>
      </c>
      <c r="H51" s="12">
        <v>5.43</v>
      </c>
      <c r="I51" s="12">
        <v>0.04</v>
      </c>
      <c r="J51" s="12">
        <f>I51+H51+G51+F51+E51</f>
        <v>8.14</v>
      </c>
      <c r="K51" s="12">
        <v>1.3</v>
      </c>
      <c r="L51" s="12">
        <v>0.28</v>
      </c>
      <c r="M51" s="12">
        <v>1.45</v>
      </c>
      <c r="N51" s="21">
        <f>M51+L51+K51+J51</f>
        <v>11.170000000000002</v>
      </c>
    </row>
    <row r="52" spans="1:14" ht="13.5" thickBot="1">
      <c r="A52" s="18">
        <v>28</v>
      </c>
      <c r="B52" s="9" t="s">
        <v>30</v>
      </c>
      <c r="C52" s="19">
        <v>2</v>
      </c>
      <c r="D52" s="34">
        <v>640.7</v>
      </c>
      <c r="E52" s="15">
        <f>E51*D52</f>
        <v>397.23400000000004</v>
      </c>
      <c r="F52" s="15">
        <f>F51*D52</f>
        <v>1140.4460000000001</v>
      </c>
      <c r="G52" s="15">
        <f>G51*D52</f>
        <v>172.98900000000003</v>
      </c>
      <c r="H52" s="15">
        <f>H51*D52</f>
        <v>3479.001</v>
      </c>
      <c r="I52" s="15">
        <f>I51*D52</f>
        <v>25.628000000000004</v>
      </c>
      <c r="J52" s="15">
        <f>I52+H52+G52+F52+E52</f>
        <v>5215.298000000001</v>
      </c>
      <c r="K52" s="15">
        <f>K51*D52</f>
        <v>832.9100000000001</v>
      </c>
      <c r="L52" s="15">
        <f>L51*D52</f>
        <v>179.39600000000004</v>
      </c>
      <c r="M52" s="15">
        <f>M51*D52</f>
        <v>929.015</v>
      </c>
      <c r="N52" s="15">
        <f>M52+K52+J52</f>
        <v>6977.223000000001</v>
      </c>
    </row>
    <row r="53" spans="2:14" ht="13.5" thickBot="1">
      <c r="B53" s="45" t="s">
        <v>12</v>
      </c>
      <c r="C53" s="46"/>
      <c r="D53" s="49"/>
      <c r="E53" s="15">
        <v>397.23</v>
      </c>
      <c r="F53" s="15">
        <v>1140.45</v>
      </c>
      <c r="G53" s="15">
        <v>172.99</v>
      </c>
      <c r="H53" s="15">
        <v>3479</v>
      </c>
      <c r="I53" s="15">
        <v>25.63</v>
      </c>
      <c r="J53" s="15">
        <f>I53+H53+G53+F53+E53</f>
        <v>5215.299999999999</v>
      </c>
      <c r="K53" s="15">
        <v>832.9</v>
      </c>
      <c r="L53" s="15">
        <v>179.4</v>
      </c>
      <c r="M53" s="15">
        <v>929.02</v>
      </c>
      <c r="N53" s="15">
        <f>M53+K53+J53</f>
        <v>6977.219999999999</v>
      </c>
    </row>
    <row r="54" spans="2:14" ht="13.5" thickBot="1">
      <c r="B54" s="47" t="s">
        <v>34</v>
      </c>
      <c r="C54" s="48"/>
      <c r="D54" s="49"/>
      <c r="E54" s="50">
        <f>E53+E49+E30+E22</f>
        <v>16324.035000000003</v>
      </c>
      <c r="F54" s="50">
        <f>F53+F49+F41+F30+F22</f>
        <v>54435.2074</v>
      </c>
      <c r="G54" s="50">
        <f>G53+G49+G41+G30+G22</f>
        <v>8259.754100000002</v>
      </c>
      <c r="H54" s="50">
        <f>H53+H49+H41+H30+H26+H22</f>
        <v>222621.3958</v>
      </c>
      <c r="I54" s="50">
        <f>I53+I49+I41+I30+I26+I22</f>
        <v>1257.7132000000001</v>
      </c>
      <c r="J54" s="50">
        <f>J53+J49+J41+J30+J26+J22</f>
        <v>302060.48549999995</v>
      </c>
      <c r="K54" s="50">
        <f>K53+K49+K41+K30+K26+K22</f>
        <v>40296.809</v>
      </c>
      <c r="L54" s="50">
        <f>L53+L26+L22</f>
        <v>6067.622</v>
      </c>
      <c r="M54" s="50">
        <f>M53+M49+M41+M30+M26+M22</f>
        <v>45505.2735</v>
      </c>
      <c r="N54" s="50">
        <f>N53+N49+N41+N30+N22</f>
        <v>387248.01</v>
      </c>
    </row>
    <row r="57" spans="1:14" ht="12.75">
      <c r="A57" s="1"/>
      <c r="B57" s="43" t="s">
        <v>35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"/>
      <c r="N57" s="1"/>
    </row>
    <row r="58" spans="1:14" ht="12.75">
      <c r="A58" s="1"/>
      <c r="B58" s="1"/>
      <c r="C58" s="1"/>
      <c r="D58" s="1"/>
      <c r="E58" s="1"/>
      <c r="F58" s="1"/>
      <c r="G58" s="11" t="s">
        <v>21</v>
      </c>
      <c r="H58" s="1"/>
      <c r="I58" s="1"/>
      <c r="J58" s="1"/>
      <c r="K58" s="1"/>
      <c r="L58" s="1"/>
      <c r="M58" s="1"/>
      <c r="N58" s="1"/>
    </row>
    <row r="59" spans="1:14" ht="84">
      <c r="A59" s="22" t="s">
        <v>3</v>
      </c>
      <c r="B59" s="22" t="s">
        <v>0</v>
      </c>
      <c r="C59" s="22" t="s">
        <v>1</v>
      </c>
      <c r="D59" s="22" t="s">
        <v>4</v>
      </c>
      <c r="E59" s="22" t="s">
        <v>5</v>
      </c>
      <c r="F59" s="22" t="s">
        <v>6</v>
      </c>
      <c r="G59" s="23" t="s">
        <v>8</v>
      </c>
      <c r="H59" s="23" t="s">
        <v>16</v>
      </c>
      <c r="I59" s="24" t="s">
        <v>17</v>
      </c>
      <c r="J59" s="24" t="s">
        <v>7</v>
      </c>
      <c r="K59" s="23" t="s">
        <v>10</v>
      </c>
      <c r="L59" s="23" t="s">
        <v>9</v>
      </c>
      <c r="M59" s="24" t="s">
        <v>11</v>
      </c>
      <c r="N59" s="25" t="s">
        <v>15</v>
      </c>
    </row>
    <row r="60" spans="1:14" ht="12.75">
      <c r="A60" s="26">
        <v>1</v>
      </c>
      <c r="B60" s="26">
        <v>2</v>
      </c>
      <c r="C60" s="26">
        <v>3</v>
      </c>
      <c r="D60" s="26">
        <v>4</v>
      </c>
      <c r="E60" s="26">
        <v>7</v>
      </c>
      <c r="F60" s="26">
        <v>8</v>
      </c>
      <c r="G60" s="26">
        <v>9</v>
      </c>
      <c r="H60" s="26">
        <v>10</v>
      </c>
      <c r="I60" s="26">
        <v>12</v>
      </c>
      <c r="J60" s="26">
        <v>13</v>
      </c>
      <c r="K60" s="27">
        <v>14</v>
      </c>
      <c r="L60" s="27">
        <v>15</v>
      </c>
      <c r="M60" s="27">
        <v>16</v>
      </c>
      <c r="N60" s="27">
        <v>17</v>
      </c>
    </row>
    <row r="61" spans="1:14" ht="12.75">
      <c r="A61" s="1"/>
      <c r="B61" s="1"/>
      <c r="C61" s="1"/>
      <c r="D61" s="1"/>
      <c r="E61" s="4"/>
      <c r="F61" s="4"/>
      <c r="G61" s="1"/>
      <c r="H61" s="1"/>
      <c r="I61" s="1"/>
      <c r="J61" s="1"/>
      <c r="K61" s="1"/>
      <c r="L61" s="1"/>
      <c r="M61" s="1"/>
      <c r="N61" s="1"/>
    </row>
    <row r="62" spans="1:14" ht="12.75">
      <c r="A62" s="5"/>
      <c r="B62" s="5"/>
      <c r="C62" s="5"/>
      <c r="D62" s="6"/>
      <c r="E62" s="12">
        <v>0.66</v>
      </c>
      <c r="F62" s="12">
        <v>1.9</v>
      </c>
      <c r="G62" s="12">
        <v>0.29</v>
      </c>
      <c r="H62" s="12">
        <v>7.8</v>
      </c>
      <c r="I62" s="12">
        <v>0.04</v>
      </c>
      <c r="J62" s="12">
        <f aca="true" t="shared" si="5" ref="J62:J70">I62+H62+G62+F62+E62</f>
        <v>10.69</v>
      </c>
      <c r="K62" s="12">
        <v>1.39</v>
      </c>
      <c r="L62" s="12">
        <v>0.3</v>
      </c>
      <c r="M62" s="12">
        <v>1.53</v>
      </c>
      <c r="N62" s="13">
        <f aca="true" t="shared" si="6" ref="N62:N70">M62+L62+K62+J62</f>
        <v>13.91</v>
      </c>
    </row>
    <row r="63" spans="1:14" ht="12.75">
      <c r="A63" s="18">
        <v>1</v>
      </c>
      <c r="B63" s="7" t="s">
        <v>18</v>
      </c>
      <c r="C63" s="14">
        <v>1</v>
      </c>
      <c r="D63" s="34">
        <v>933.8</v>
      </c>
      <c r="E63" s="15">
        <f>E62*D63</f>
        <v>616.308</v>
      </c>
      <c r="F63" s="38">
        <f>F62*D63</f>
        <v>1774.2199999999998</v>
      </c>
      <c r="G63" s="38">
        <f>G62*D63</f>
        <v>270.80199999999996</v>
      </c>
      <c r="H63" s="38">
        <f>H62*D63</f>
        <v>7283.639999999999</v>
      </c>
      <c r="I63" s="38">
        <f>I62*D63</f>
        <v>37.352</v>
      </c>
      <c r="J63" s="39">
        <f t="shared" si="5"/>
        <v>9982.322</v>
      </c>
      <c r="K63" s="40">
        <f>K62*D63</f>
        <v>1297.9819999999997</v>
      </c>
      <c r="L63" s="38">
        <f>L62*D63</f>
        <v>280.14</v>
      </c>
      <c r="M63" s="38">
        <f>M62*D63</f>
        <v>1428.714</v>
      </c>
      <c r="N63" s="39">
        <f t="shared" si="6"/>
        <v>12989.158</v>
      </c>
    </row>
    <row r="64" spans="1:14" ht="12.75">
      <c r="A64" s="18">
        <v>2</v>
      </c>
      <c r="B64" s="7" t="s">
        <v>19</v>
      </c>
      <c r="C64" s="14">
        <v>4</v>
      </c>
      <c r="D64" s="34">
        <v>2639.96</v>
      </c>
      <c r="E64" s="38">
        <f>E62*D64</f>
        <v>1742.3736000000001</v>
      </c>
      <c r="F64" s="38">
        <f>F62*D64</f>
        <v>5015.924</v>
      </c>
      <c r="G64" s="38">
        <f>G62*D64</f>
        <v>765.5884</v>
      </c>
      <c r="H64" s="38">
        <f>H62*D64</f>
        <v>20591.688</v>
      </c>
      <c r="I64" s="38">
        <f>I62*D64</f>
        <v>105.5984</v>
      </c>
      <c r="J64" s="39">
        <f t="shared" si="5"/>
        <v>28221.172399999996</v>
      </c>
      <c r="K64" s="40">
        <f>K62*D64</f>
        <v>3669.5443999999998</v>
      </c>
      <c r="L64" s="38">
        <f>L62*D64</f>
        <v>791.9879999999999</v>
      </c>
      <c r="M64" s="38">
        <f>M62*D64</f>
        <v>4039.1388</v>
      </c>
      <c r="N64" s="39">
        <f t="shared" si="6"/>
        <v>36721.84359999999</v>
      </c>
    </row>
    <row r="65" spans="1:14" ht="12.75">
      <c r="A65" s="18">
        <v>3</v>
      </c>
      <c r="B65" s="7" t="s">
        <v>2</v>
      </c>
      <c r="C65" s="14">
        <v>43</v>
      </c>
      <c r="D65" s="34">
        <v>414.2</v>
      </c>
      <c r="E65" s="38">
        <f>E62*D65</f>
        <v>273.372</v>
      </c>
      <c r="F65" s="38">
        <f>F62*D65</f>
        <v>786.9799999999999</v>
      </c>
      <c r="G65" s="38">
        <f>G62*D65</f>
        <v>120.118</v>
      </c>
      <c r="H65" s="38">
        <f>H62*D65</f>
        <v>3230.7599999999998</v>
      </c>
      <c r="I65" s="38">
        <f>I62*D65</f>
        <v>16.568</v>
      </c>
      <c r="J65" s="39">
        <f t="shared" si="5"/>
        <v>4427.798</v>
      </c>
      <c r="K65" s="40">
        <f>K62*D65</f>
        <v>575.7379999999999</v>
      </c>
      <c r="L65" s="38">
        <f>L62*D65</f>
        <v>124.25999999999999</v>
      </c>
      <c r="M65" s="38">
        <f>M62*D65</f>
        <v>633.726</v>
      </c>
      <c r="N65" s="39">
        <f t="shared" si="6"/>
        <v>5761.522</v>
      </c>
    </row>
    <row r="66" spans="1:14" ht="12.75">
      <c r="A66" s="18">
        <v>4</v>
      </c>
      <c r="B66" s="7" t="s">
        <v>22</v>
      </c>
      <c r="C66" s="14">
        <v>8</v>
      </c>
      <c r="D66" s="34">
        <v>1502.05</v>
      </c>
      <c r="E66" s="38">
        <f>E62*D66</f>
        <v>991.3530000000001</v>
      </c>
      <c r="F66" s="38">
        <f>F62*D66</f>
        <v>2853.895</v>
      </c>
      <c r="G66" s="38">
        <f>G62*D66</f>
        <v>435.5945</v>
      </c>
      <c r="H66" s="38">
        <f>H62*D66</f>
        <v>11715.99</v>
      </c>
      <c r="I66" s="38">
        <f>I62*D66</f>
        <v>60.082</v>
      </c>
      <c r="J66" s="39">
        <f t="shared" si="5"/>
        <v>16056.914499999999</v>
      </c>
      <c r="K66" s="40">
        <f>K62*D66</f>
        <v>2087.8495</v>
      </c>
      <c r="L66" s="38">
        <f>L62*D66</f>
        <v>450.61499999999995</v>
      </c>
      <c r="M66" s="38">
        <f>M62*D66</f>
        <v>2298.1365</v>
      </c>
      <c r="N66" s="39">
        <f t="shared" si="6"/>
        <v>20893.515499999998</v>
      </c>
    </row>
    <row r="67" spans="1:14" ht="12.75">
      <c r="A67" s="18">
        <v>5</v>
      </c>
      <c r="B67" s="7" t="s">
        <v>20</v>
      </c>
      <c r="C67" s="14">
        <v>14</v>
      </c>
      <c r="D67" s="34">
        <v>650.9</v>
      </c>
      <c r="E67" s="38">
        <f>E62*D67</f>
        <v>429.594</v>
      </c>
      <c r="F67" s="38">
        <f>F62*D67</f>
        <v>1236.7099999999998</v>
      </c>
      <c r="G67" s="38">
        <f>G62*D67</f>
        <v>188.76099999999997</v>
      </c>
      <c r="H67" s="38">
        <f>H62*D67</f>
        <v>5077.0199999999995</v>
      </c>
      <c r="I67" s="38">
        <f>I62*D67</f>
        <v>26.036</v>
      </c>
      <c r="J67" s="39">
        <f t="shared" si="5"/>
        <v>6958.120999999999</v>
      </c>
      <c r="K67" s="40">
        <f>K62*D67</f>
        <v>904.7509999999999</v>
      </c>
      <c r="L67" s="38">
        <f>L62*D67</f>
        <v>195.26999999999998</v>
      </c>
      <c r="M67" s="38">
        <f>M62*D67</f>
        <v>995.877</v>
      </c>
      <c r="N67" s="39">
        <f t="shared" si="6"/>
        <v>9054.018999999998</v>
      </c>
    </row>
    <row r="68" spans="1:14" ht="12.75">
      <c r="A68" s="18">
        <v>6</v>
      </c>
      <c r="B68" s="7" t="s">
        <v>14</v>
      </c>
      <c r="C68" s="14">
        <v>3</v>
      </c>
      <c r="D68" s="34">
        <v>2011.3</v>
      </c>
      <c r="E68" s="38">
        <f>E62*D68</f>
        <v>1327.458</v>
      </c>
      <c r="F68" s="38">
        <f>F62*D68</f>
        <v>3821.47</v>
      </c>
      <c r="G68" s="38">
        <f>G62*D68</f>
        <v>583.2769999999999</v>
      </c>
      <c r="H68" s="38">
        <f>H62*D68</f>
        <v>15688.14</v>
      </c>
      <c r="I68" s="38">
        <f>I62*D68</f>
        <v>80.452</v>
      </c>
      <c r="J68" s="39">
        <f t="shared" si="5"/>
        <v>21500.797</v>
      </c>
      <c r="K68" s="40">
        <f>K62*D68</f>
        <v>2795.707</v>
      </c>
      <c r="L68" s="38">
        <f>L62*D68</f>
        <v>603.39</v>
      </c>
      <c r="M68" s="38">
        <f>M62*D68</f>
        <v>3077.2889999999998</v>
      </c>
      <c r="N68" s="39">
        <f t="shared" si="6"/>
        <v>27977.182999999997</v>
      </c>
    </row>
    <row r="69" spans="1:14" ht="12.75">
      <c r="A69" s="18">
        <v>7</v>
      </c>
      <c r="B69" s="7" t="s">
        <v>14</v>
      </c>
      <c r="C69" s="14">
        <v>4</v>
      </c>
      <c r="D69" s="35">
        <v>3238.8</v>
      </c>
      <c r="E69" s="16">
        <f>E62*D69</f>
        <v>2137.608</v>
      </c>
      <c r="F69" s="16">
        <f>F62*D69</f>
        <v>6153.72</v>
      </c>
      <c r="G69" s="16">
        <f>G62*D69</f>
        <v>939.252</v>
      </c>
      <c r="H69" s="16">
        <f>H62*D69</f>
        <v>25262.64</v>
      </c>
      <c r="I69" s="16">
        <f>I62*D69</f>
        <v>129.55200000000002</v>
      </c>
      <c r="J69" s="17">
        <f t="shared" si="5"/>
        <v>34622.772</v>
      </c>
      <c r="K69" s="16">
        <f>K62*D69</f>
        <v>4501.932</v>
      </c>
      <c r="L69" s="16">
        <f>L62*D69</f>
        <v>971.64</v>
      </c>
      <c r="M69" s="16">
        <f>M62*D69</f>
        <v>4955.3640000000005</v>
      </c>
      <c r="N69" s="17">
        <f t="shared" si="6"/>
        <v>45051.708</v>
      </c>
    </row>
    <row r="70" spans="1:14" ht="12.75">
      <c r="A70" s="18">
        <v>8</v>
      </c>
      <c r="B70" s="7" t="s">
        <v>14</v>
      </c>
      <c r="C70" s="14">
        <v>8</v>
      </c>
      <c r="D70" s="35">
        <v>3143.3</v>
      </c>
      <c r="E70" s="16">
        <f>E62*D70</f>
        <v>2074.5780000000004</v>
      </c>
      <c r="F70" s="16">
        <f>F62*D70</f>
        <v>5972.27</v>
      </c>
      <c r="G70" s="16">
        <f>G62*D70</f>
        <v>911.557</v>
      </c>
      <c r="H70" s="16">
        <f>H62*D70</f>
        <v>24517.74</v>
      </c>
      <c r="I70" s="16">
        <f>I62*D70</f>
        <v>125.73200000000001</v>
      </c>
      <c r="J70" s="17">
        <f t="shared" si="5"/>
        <v>33601.877</v>
      </c>
      <c r="K70" s="16">
        <f>K62*D70</f>
        <v>4369.187</v>
      </c>
      <c r="L70" s="16">
        <f>L62*D70</f>
        <v>942.99</v>
      </c>
      <c r="M70" s="16">
        <f>M62*D70</f>
        <v>4809.249000000001</v>
      </c>
      <c r="N70" s="17">
        <f t="shared" si="6"/>
        <v>43723.303</v>
      </c>
    </row>
    <row r="71" spans="1:14" ht="12.75">
      <c r="A71" s="18">
        <v>9</v>
      </c>
      <c r="B71" s="7" t="s">
        <v>22</v>
      </c>
      <c r="C71" s="14" t="s">
        <v>27</v>
      </c>
      <c r="D71" s="35">
        <v>1538.4</v>
      </c>
      <c r="E71" s="16">
        <f>E62*D71</f>
        <v>1015.3440000000002</v>
      </c>
      <c r="F71" s="16">
        <f>F62*D71</f>
        <v>2922.96</v>
      </c>
      <c r="G71" s="16">
        <f>G62*D71</f>
        <v>446.13599999999997</v>
      </c>
      <c r="H71" s="16">
        <f>H62*D71</f>
        <v>11999.52</v>
      </c>
      <c r="I71" s="16">
        <f>I62*D71</f>
        <v>61.53600000000001</v>
      </c>
      <c r="J71" s="17">
        <f>I71+H71+G71+F71+E71</f>
        <v>16445.496000000003</v>
      </c>
      <c r="K71" s="16">
        <f>K62*D71</f>
        <v>2138.3759999999997</v>
      </c>
      <c r="L71" s="16">
        <f>L62*D71</f>
        <v>461.52</v>
      </c>
      <c r="M71" s="16">
        <f>M62*D71</f>
        <v>2353.7520000000004</v>
      </c>
      <c r="N71" s="17">
        <f>M71+L71+K71+J71</f>
        <v>21399.144000000004</v>
      </c>
    </row>
    <row r="72" spans="1:14" ht="12.75">
      <c r="A72" s="18">
        <v>10</v>
      </c>
      <c r="B72" s="7" t="s">
        <v>22</v>
      </c>
      <c r="C72" s="14">
        <v>10</v>
      </c>
      <c r="D72" s="35">
        <v>1334.54</v>
      </c>
      <c r="E72" s="16">
        <f>E62*D72</f>
        <v>880.7964000000001</v>
      </c>
      <c r="F72" s="16">
        <f>F62*D72</f>
        <v>2535.6259999999997</v>
      </c>
      <c r="G72" s="16">
        <f>G62*D72</f>
        <v>387.0166</v>
      </c>
      <c r="H72" s="16">
        <f>H62*D72</f>
        <v>10409.412</v>
      </c>
      <c r="I72" s="16">
        <f>I62*D72</f>
        <v>53.3816</v>
      </c>
      <c r="J72" s="17">
        <f>I72+H72+G72+F72+E72</f>
        <v>14266.232600000001</v>
      </c>
      <c r="K72" s="16">
        <f>K62*D72</f>
        <v>1855.0105999999998</v>
      </c>
      <c r="L72" s="16">
        <f>L62*D72</f>
        <v>400.36199999999997</v>
      </c>
      <c r="M72" s="16">
        <f>M62*D72</f>
        <v>2041.8462</v>
      </c>
      <c r="N72" s="17">
        <f>M72+L72+K72+J72</f>
        <v>18563.4514</v>
      </c>
    </row>
    <row r="73" spans="1:14" ht="12.75">
      <c r="A73" s="18">
        <v>11</v>
      </c>
      <c r="B73" s="7" t="s">
        <v>36</v>
      </c>
      <c r="C73" s="14">
        <v>13</v>
      </c>
      <c r="D73" s="35">
        <v>971.98</v>
      </c>
      <c r="E73" s="16">
        <f>E62*D73</f>
        <v>641.5068</v>
      </c>
      <c r="F73" s="16">
        <f>F62*D73</f>
        <v>1846.762</v>
      </c>
      <c r="G73" s="16">
        <f>G62*D73</f>
        <v>281.8742</v>
      </c>
      <c r="H73" s="16">
        <f>H62*D73</f>
        <v>7581.444</v>
      </c>
      <c r="I73" s="16">
        <f>I62*D73</f>
        <v>38.879200000000004</v>
      </c>
      <c r="J73" s="17">
        <f>I73+H73+G73+F73+E73</f>
        <v>10390.4662</v>
      </c>
      <c r="K73" s="16">
        <f>K62*D73</f>
        <v>1351.0521999999999</v>
      </c>
      <c r="L73" s="16">
        <f>L62*D73</f>
        <v>291.594</v>
      </c>
      <c r="M73" s="16">
        <f>M62*D73</f>
        <v>1487.1294</v>
      </c>
      <c r="N73" s="17">
        <f>M73+L73+K73+J73</f>
        <v>13520.2418</v>
      </c>
    </row>
    <row r="74" spans="1:14" ht="12.75">
      <c r="A74" s="18">
        <v>12</v>
      </c>
      <c r="B74" s="7" t="s">
        <v>25</v>
      </c>
      <c r="C74" s="14">
        <v>2</v>
      </c>
      <c r="D74" s="35">
        <v>938.6</v>
      </c>
      <c r="E74" s="16">
        <f>E62*D74</f>
        <v>619.476</v>
      </c>
      <c r="F74" s="16">
        <f>F62*D74</f>
        <v>1783.34</v>
      </c>
      <c r="G74" s="16">
        <f>G62*D74</f>
        <v>272.19399999999996</v>
      </c>
      <c r="H74" s="16">
        <f>H62*D74</f>
        <v>7321.08</v>
      </c>
      <c r="I74" s="16">
        <f>I62*D74</f>
        <v>37.544000000000004</v>
      </c>
      <c r="J74" s="17">
        <f>I74+H74+G74+F74+E74</f>
        <v>10033.634</v>
      </c>
      <c r="K74" s="16">
        <f>K62*D74</f>
        <v>1304.654</v>
      </c>
      <c r="L74" s="16">
        <f>L62*D74</f>
        <v>281.58</v>
      </c>
      <c r="M74" s="16">
        <f>M62*D74</f>
        <v>1436.058</v>
      </c>
      <c r="N74" s="17">
        <f>M74+L74+K74+J74</f>
        <v>13055.926</v>
      </c>
    </row>
    <row r="75" spans="1:14" ht="13.5" thickBot="1">
      <c r="A75" s="18">
        <v>13</v>
      </c>
      <c r="B75" s="7" t="s">
        <v>25</v>
      </c>
      <c r="C75" s="14">
        <v>10</v>
      </c>
      <c r="D75" s="35">
        <v>1995.8</v>
      </c>
      <c r="E75" s="40">
        <f>E62*D75</f>
        <v>1317.228</v>
      </c>
      <c r="F75" s="40">
        <f>F62*D75</f>
        <v>3792.0199999999995</v>
      </c>
      <c r="G75" s="40">
        <f>G62*D75</f>
        <v>578.7819999999999</v>
      </c>
      <c r="H75" s="40">
        <f>H62*D75</f>
        <v>15567.24</v>
      </c>
      <c r="I75" s="40">
        <f>I62*D75</f>
        <v>79.832</v>
      </c>
      <c r="J75" s="41">
        <f>I75+H75+G75+F75+E75</f>
        <v>21335.102</v>
      </c>
      <c r="K75" s="40">
        <f>K62*D75</f>
        <v>2774.162</v>
      </c>
      <c r="L75" s="40">
        <f>L62*D75</f>
        <v>598.74</v>
      </c>
      <c r="M75" s="40">
        <f>M62*D75</f>
        <v>3053.574</v>
      </c>
      <c r="N75" s="41">
        <f>M75+L75+K75+J75</f>
        <v>27761.578</v>
      </c>
    </row>
    <row r="76" spans="1:14" ht="13.5" thickBot="1">
      <c r="A76" s="1"/>
      <c r="B76" s="45" t="s">
        <v>12</v>
      </c>
      <c r="C76" s="46"/>
      <c r="D76" s="15">
        <f aca="true" t="shared" si="7" ref="D76:N76">SUM(D63:D75)</f>
        <v>21313.629999999997</v>
      </c>
      <c r="E76" s="15">
        <f t="shared" si="7"/>
        <v>14066.9958</v>
      </c>
      <c r="F76" s="15">
        <f t="shared" si="7"/>
        <v>40495.89699999999</v>
      </c>
      <c r="G76" s="15">
        <f t="shared" si="7"/>
        <v>6180.952700000001</v>
      </c>
      <c r="H76" s="15">
        <f t="shared" si="7"/>
        <v>166246.31399999998</v>
      </c>
      <c r="I76" s="15">
        <f t="shared" si="7"/>
        <v>852.5452</v>
      </c>
      <c r="J76" s="15">
        <f t="shared" si="7"/>
        <v>227842.7047</v>
      </c>
      <c r="K76" s="15">
        <f t="shared" si="7"/>
        <v>29625.9457</v>
      </c>
      <c r="L76" s="15">
        <f t="shared" si="7"/>
        <v>6394.089</v>
      </c>
      <c r="M76" s="15">
        <f t="shared" si="7"/>
        <v>32609.853900000006</v>
      </c>
      <c r="N76" s="15">
        <f t="shared" si="7"/>
        <v>296472.59329999995</v>
      </c>
    </row>
    <row r="77" spans="1:14" ht="12.75">
      <c r="A77" s="1"/>
      <c r="B77" s="36"/>
      <c r="C77" s="3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8"/>
      <c r="B78" s="5"/>
      <c r="C78" s="18"/>
      <c r="D78" s="18"/>
      <c r="E78" s="20">
        <v>0</v>
      </c>
      <c r="F78" s="20">
        <v>0</v>
      </c>
      <c r="G78" s="20">
        <v>0</v>
      </c>
      <c r="H78" s="20">
        <v>7.59</v>
      </c>
      <c r="I78" s="20">
        <v>0.04</v>
      </c>
      <c r="J78" s="20">
        <f>SUM(E78:I78)</f>
        <v>7.63</v>
      </c>
      <c r="K78" s="20">
        <v>1.39</v>
      </c>
      <c r="L78" s="20">
        <v>0.3</v>
      </c>
      <c r="M78" s="20">
        <v>1.53</v>
      </c>
      <c r="N78" s="33">
        <f>SUM(J78:M78)</f>
        <v>10.85</v>
      </c>
    </row>
    <row r="79" spans="1:14" ht="13.5" thickBot="1">
      <c r="A79" s="18">
        <v>14</v>
      </c>
      <c r="B79" s="9" t="s">
        <v>23</v>
      </c>
      <c r="C79" s="19">
        <v>6</v>
      </c>
      <c r="D79" s="34">
        <v>687.7</v>
      </c>
      <c r="E79" s="15" t="s">
        <v>21</v>
      </c>
      <c r="F79" s="15" t="s">
        <v>21</v>
      </c>
      <c r="G79" s="15" t="s">
        <v>21</v>
      </c>
      <c r="H79" s="15">
        <v>4593.84</v>
      </c>
      <c r="I79" s="15">
        <v>27.51</v>
      </c>
      <c r="J79" s="15">
        <v>4621.35</v>
      </c>
      <c r="K79" s="15">
        <v>756.47</v>
      </c>
      <c r="L79" s="15">
        <f>L78*D79</f>
        <v>206.31</v>
      </c>
      <c r="M79" s="15">
        <v>976.53</v>
      </c>
      <c r="N79" s="15">
        <f>M79+L79+K79+J79</f>
        <v>6560.66</v>
      </c>
    </row>
    <row r="80" spans="1:14" ht="13.5" thickBot="1">
      <c r="A80" s="28"/>
      <c r="B80" s="45" t="s">
        <v>12</v>
      </c>
      <c r="C80" s="46"/>
      <c r="D80" s="34"/>
      <c r="E80" s="15"/>
      <c r="F80" s="15"/>
      <c r="G80" s="15"/>
      <c r="H80" s="15">
        <v>4593.84</v>
      </c>
      <c r="I80" s="15">
        <v>27.51</v>
      </c>
      <c r="J80" s="15">
        <v>4621.35</v>
      </c>
      <c r="K80" s="15">
        <v>756.47</v>
      </c>
      <c r="L80" s="15">
        <v>192.56</v>
      </c>
      <c r="M80" s="15">
        <v>976.53</v>
      </c>
      <c r="N80" s="15">
        <f>M80+L80+K80+J80</f>
        <v>6546.91</v>
      </c>
    </row>
    <row r="81" spans="1:14" ht="12.75">
      <c r="A81" s="28"/>
      <c r="B81" s="29"/>
      <c r="C81" s="30"/>
      <c r="D81" s="31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75">
      <c r="A82" s="18"/>
      <c r="B82" s="9"/>
      <c r="C82" s="19"/>
      <c r="D82" s="8"/>
      <c r="E82" s="12">
        <v>0.66</v>
      </c>
      <c r="F82" s="12">
        <v>1.9</v>
      </c>
      <c r="G82" s="12">
        <v>0.29</v>
      </c>
      <c r="H82" s="12">
        <v>6.57</v>
      </c>
      <c r="I82" s="12">
        <v>0.04</v>
      </c>
      <c r="J82" s="12">
        <f>I82+H82+G82+F82+E82</f>
        <v>9.46</v>
      </c>
      <c r="K82" s="12">
        <v>1.39</v>
      </c>
      <c r="L82" s="12">
        <v>0</v>
      </c>
      <c r="M82" s="12">
        <v>1.53</v>
      </c>
      <c r="N82" s="21">
        <f>M82+K82+J82</f>
        <v>12.38</v>
      </c>
    </row>
    <row r="83" spans="1:14" ht="13.5" thickBot="1">
      <c r="A83" s="18">
        <v>15</v>
      </c>
      <c r="B83" s="9" t="s">
        <v>24</v>
      </c>
      <c r="C83" s="19">
        <v>6</v>
      </c>
      <c r="D83" s="34">
        <v>2206.6</v>
      </c>
      <c r="E83" s="15">
        <v>1257.76</v>
      </c>
      <c r="F83" s="15">
        <v>3618.82</v>
      </c>
      <c r="G83" s="15">
        <v>551.65</v>
      </c>
      <c r="H83" s="15">
        <v>11937.71</v>
      </c>
      <c r="I83" s="15">
        <v>88.26</v>
      </c>
      <c r="J83" s="15">
        <v>17454.21</v>
      </c>
      <c r="K83" s="15">
        <v>2427.26</v>
      </c>
      <c r="L83" s="15"/>
      <c r="M83" s="15">
        <v>3133.37</v>
      </c>
      <c r="N83" s="15">
        <v>23058.97</v>
      </c>
    </row>
    <row r="84" spans="1:14" ht="13.5" thickBot="1">
      <c r="A84" s="28"/>
      <c r="B84" s="45" t="s">
        <v>12</v>
      </c>
      <c r="C84" s="46"/>
      <c r="D84" s="34"/>
      <c r="E84" s="15">
        <v>1257.76</v>
      </c>
      <c r="F84" s="15">
        <v>3618.82</v>
      </c>
      <c r="G84" s="15">
        <v>551.65</v>
      </c>
      <c r="H84" s="15">
        <v>11937.71</v>
      </c>
      <c r="I84" s="15">
        <v>88.26</v>
      </c>
      <c r="J84" s="15">
        <v>17454.21</v>
      </c>
      <c r="K84" s="15">
        <v>2427.26</v>
      </c>
      <c r="L84" s="15"/>
      <c r="M84" s="15">
        <v>3133.37</v>
      </c>
      <c r="N84" s="15">
        <v>23058.97</v>
      </c>
    </row>
    <row r="85" spans="1:14" ht="12.75">
      <c r="A85" s="28"/>
      <c r="B85" s="29"/>
      <c r="C85" s="30"/>
      <c r="D85" s="4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18"/>
      <c r="B86" s="9"/>
      <c r="C86" s="19"/>
      <c r="D86" s="34"/>
      <c r="E86" s="12">
        <v>0</v>
      </c>
      <c r="F86" s="12">
        <v>1.9</v>
      </c>
      <c r="G86" s="12">
        <v>0.29</v>
      </c>
      <c r="H86" s="12">
        <v>7.8</v>
      </c>
      <c r="I86" s="12">
        <v>0.04</v>
      </c>
      <c r="J86" s="12">
        <f>I86+H86+G86+F86+E86</f>
        <v>10.03</v>
      </c>
      <c r="K86" s="12">
        <v>1.39</v>
      </c>
      <c r="L86" s="12">
        <v>0</v>
      </c>
      <c r="M86" s="12">
        <v>1.53</v>
      </c>
      <c r="N86" s="21">
        <f>M86+L86+K86+J86</f>
        <v>12.95</v>
      </c>
    </row>
    <row r="87" spans="1:14" ht="12.75">
      <c r="A87" s="18">
        <v>16</v>
      </c>
      <c r="B87" s="9" t="s">
        <v>26</v>
      </c>
      <c r="C87" s="19">
        <v>1</v>
      </c>
      <c r="D87" s="34">
        <v>275.38</v>
      </c>
      <c r="E87" s="15"/>
      <c r="F87" s="15">
        <f>F86*D87</f>
        <v>523.222</v>
      </c>
      <c r="G87" s="15">
        <f>G86*D87</f>
        <v>79.86019999999999</v>
      </c>
      <c r="H87" s="15">
        <f>H86*D87</f>
        <v>2147.964</v>
      </c>
      <c r="I87" s="15">
        <f>I86*D87</f>
        <v>11.0152</v>
      </c>
      <c r="J87" s="15">
        <f aca="true" t="shared" si="8" ref="J87:J94">I87+H87+G87+F87</f>
        <v>2762.0613999999996</v>
      </c>
      <c r="K87" s="15">
        <f>K86*D87</f>
        <v>382.77819999999997</v>
      </c>
      <c r="L87" s="15"/>
      <c r="M87" s="15">
        <f>M86*D87</f>
        <v>421.3314</v>
      </c>
      <c r="N87" s="15">
        <f aca="true" t="shared" si="9" ref="N87:N94">M87+K87+J87</f>
        <v>3566.1709999999994</v>
      </c>
    </row>
    <row r="88" spans="1:14" ht="12.75">
      <c r="A88" s="18">
        <v>17</v>
      </c>
      <c r="B88" s="9" t="s">
        <v>26</v>
      </c>
      <c r="C88" s="19" t="s">
        <v>27</v>
      </c>
      <c r="D88" s="34">
        <v>888.5</v>
      </c>
      <c r="E88" s="15"/>
      <c r="F88" s="15">
        <f>F86*D88</f>
        <v>1688.1499999999999</v>
      </c>
      <c r="G88" s="15">
        <f>G86*D88</f>
        <v>257.66499999999996</v>
      </c>
      <c r="H88" s="15">
        <f>H86*D88</f>
        <v>6930.3</v>
      </c>
      <c r="I88" s="15">
        <f>I86*D88</f>
        <v>35.54</v>
      </c>
      <c r="J88" s="15">
        <f t="shared" si="8"/>
        <v>8911.655</v>
      </c>
      <c r="K88" s="15">
        <f>K86*D88</f>
        <v>1235.0149999999999</v>
      </c>
      <c r="L88" s="15"/>
      <c r="M88" s="15">
        <f>M86*D88</f>
        <v>1359.405</v>
      </c>
      <c r="N88" s="15">
        <f t="shared" si="9"/>
        <v>11506.075</v>
      </c>
    </row>
    <row r="89" spans="1:14" ht="12.75">
      <c r="A89" s="18">
        <v>18</v>
      </c>
      <c r="B89" s="9" t="s">
        <v>26</v>
      </c>
      <c r="C89" s="19">
        <v>4</v>
      </c>
      <c r="D89" s="34">
        <v>708</v>
      </c>
      <c r="E89" s="15"/>
      <c r="F89" s="15">
        <f>F86*D89</f>
        <v>1345.2</v>
      </c>
      <c r="G89" s="15">
        <f>G86*D89</f>
        <v>205.32</v>
      </c>
      <c r="H89" s="15">
        <f>H86*D89</f>
        <v>5522.4</v>
      </c>
      <c r="I89" s="15">
        <f>I86*D89</f>
        <v>28.32</v>
      </c>
      <c r="J89" s="15">
        <f t="shared" si="8"/>
        <v>7101.239999999999</v>
      </c>
      <c r="K89" s="15">
        <f>K86*D89</f>
        <v>984.1199999999999</v>
      </c>
      <c r="L89" s="15"/>
      <c r="M89" s="15">
        <f>M86*D89</f>
        <v>1083.24</v>
      </c>
      <c r="N89" s="15">
        <f t="shared" si="9"/>
        <v>9168.599999999999</v>
      </c>
    </row>
    <row r="90" spans="1:14" ht="12.75">
      <c r="A90" s="18">
        <v>19</v>
      </c>
      <c r="B90" s="9" t="s">
        <v>26</v>
      </c>
      <c r="C90" s="19">
        <v>7</v>
      </c>
      <c r="D90" s="34">
        <v>879.3</v>
      </c>
      <c r="E90" s="15"/>
      <c r="F90" s="15">
        <f>F86*D90</f>
        <v>1670.6699999999998</v>
      </c>
      <c r="G90" s="15">
        <f>G86*D90</f>
        <v>254.99699999999996</v>
      </c>
      <c r="H90" s="15">
        <f>H86*D90</f>
        <v>6858.539999999999</v>
      </c>
      <c r="I90" s="15">
        <f>I86*D90</f>
        <v>35.172</v>
      </c>
      <c r="J90" s="15">
        <f t="shared" si="8"/>
        <v>8819.378999999999</v>
      </c>
      <c r="K90" s="15">
        <f>K86*D90</f>
        <v>1222.2269999999999</v>
      </c>
      <c r="L90" s="15"/>
      <c r="M90" s="15">
        <f>M86*D90</f>
        <v>1345.329</v>
      </c>
      <c r="N90" s="15">
        <f t="shared" si="9"/>
        <v>11386.934999999998</v>
      </c>
    </row>
    <row r="91" spans="1:14" ht="12.75">
      <c r="A91" s="18">
        <v>20</v>
      </c>
      <c r="B91" s="9" t="s">
        <v>28</v>
      </c>
      <c r="C91" s="19">
        <v>3</v>
      </c>
      <c r="D91" s="34">
        <v>368.2</v>
      </c>
      <c r="E91" s="15"/>
      <c r="F91" s="15">
        <f>F86*D91</f>
        <v>699.5799999999999</v>
      </c>
      <c r="G91" s="15">
        <f>G86*D91</f>
        <v>106.77799999999999</v>
      </c>
      <c r="H91" s="15">
        <f>H86*D91</f>
        <v>2871.96</v>
      </c>
      <c r="I91" s="15">
        <f>I86*D91</f>
        <v>14.728</v>
      </c>
      <c r="J91" s="15">
        <f t="shared" si="8"/>
        <v>3693.046</v>
      </c>
      <c r="K91" s="15">
        <f>K86*D91</f>
        <v>511.79799999999994</v>
      </c>
      <c r="L91" s="15"/>
      <c r="M91" s="15">
        <f>M86*D91</f>
        <v>563.346</v>
      </c>
      <c r="N91" s="15">
        <f t="shared" si="9"/>
        <v>4768.19</v>
      </c>
    </row>
    <row r="92" spans="1:14" ht="12.75">
      <c r="A92" s="18">
        <v>21</v>
      </c>
      <c r="B92" s="9" t="s">
        <v>28</v>
      </c>
      <c r="C92" s="19">
        <v>5</v>
      </c>
      <c r="D92" s="34">
        <v>404.4</v>
      </c>
      <c r="E92" s="15"/>
      <c r="F92" s="15">
        <f>F86*D92</f>
        <v>768.3599999999999</v>
      </c>
      <c r="G92" s="15">
        <f>G86*D92</f>
        <v>117.27599999999998</v>
      </c>
      <c r="H92" s="15">
        <f>H86*D92</f>
        <v>3154.3199999999997</v>
      </c>
      <c r="I92" s="15">
        <f>I86*D92</f>
        <v>16.176</v>
      </c>
      <c r="J92" s="15">
        <f t="shared" si="8"/>
        <v>4056.1319999999996</v>
      </c>
      <c r="K92" s="15">
        <f>K86*D92</f>
        <v>562.116</v>
      </c>
      <c r="L92" s="15"/>
      <c r="M92" s="15">
        <f>M86*D92</f>
        <v>618.732</v>
      </c>
      <c r="N92" s="15">
        <f t="shared" si="9"/>
        <v>5236.98</v>
      </c>
    </row>
    <row r="93" spans="1:14" ht="12.75">
      <c r="A93" s="18">
        <v>22</v>
      </c>
      <c r="B93" s="9" t="s">
        <v>29</v>
      </c>
      <c r="C93" s="19">
        <v>8</v>
      </c>
      <c r="D93" s="34">
        <v>361.9</v>
      </c>
      <c r="E93" s="15"/>
      <c r="F93" s="15">
        <f>F86*D93</f>
        <v>687.6099999999999</v>
      </c>
      <c r="G93" s="15">
        <f>G86*D93</f>
        <v>104.95099999999998</v>
      </c>
      <c r="H93" s="15">
        <f>H86*D93</f>
        <v>2822.8199999999997</v>
      </c>
      <c r="I93" s="15">
        <f>I86*D93</f>
        <v>14.475999999999999</v>
      </c>
      <c r="J93" s="15">
        <f t="shared" si="8"/>
        <v>3629.857</v>
      </c>
      <c r="K93" s="15">
        <f>K86*D93</f>
        <v>503.04099999999994</v>
      </c>
      <c r="L93" s="15"/>
      <c r="M93" s="15">
        <f>M86*D93</f>
        <v>553.707</v>
      </c>
      <c r="N93" s="15">
        <f t="shared" si="9"/>
        <v>4686.605</v>
      </c>
    </row>
    <row r="94" spans="1:14" ht="13.5" thickBot="1">
      <c r="A94" s="18">
        <v>23</v>
      </c>
      <c r="B94" s="9" t="s">
        <v>29</v>
      </c>
      <c r="C94" s="19">
        <v>15</v>
      </c>
      <c r="D94" s="34">
        <v>362.4</v>
      </c>
      <c r="E94" s="15"/>
      <c r="F94" s="15">
        <f>F86*D94</f>
        <v>688.56</v>
      </c>
      <c r="G94" s="15">
        <f>G86*D94</f>
        <v>105.09599999999999</v>
      </c>
      <c r="H94" s="15">
        <f>H86*D94</f>
        <v>2826.72</v>
      </c>
      <c r="I94" s="15">
        <f>I86*D94</f>
        <v>14.495999999999999</v>
      </c>
      <c r="J94" s="15">
        <f t="shared" si="8"/>
        <v>3634.872</v>
      </c>
      <c r="K94" s="15">
        <f>K86*D94</f>
        <v>503.73599999999993</v>
      </c>
      <c r="L94" s="15"/>
      <c r="M94" s="15">
        <f>M86*D94</f>
        <v>554.472</v>
      </c>
      <c r="N94" s="15">
        <f t="shared" si="9"/>
        <v>4693.08</v>
      </c>
    </row>
    <row r="95" spans="1:14" ht="13.5" thickBot="1">
      <c r="A95" s="28"/>
      <c r="B95" s="45" t="s">
        <v>12</v>
      </c>
      <c r="C95" s="46"/>
      <c r="D95" s="34"/>
      <c r="E95" s="15"/>
      <c r="F95" s="15">
        <f>SUM(F87:F94)</f>
        <v>8071.351999999999</v>
      </c>
      <c r="G95" s="15">
        <f>SUM(G87:G94)</f>
        <v>1231.9432</v>
      </c>
      <c r="H95" s="15">
        <f>SUM(H87:H94)</f>
        <v>33135.024</v>
      </c>
      <c r="I95" s="15">
        <f>SUM(I87:I94)</f>
        <v>169.9232</v>
      </c>
      <c r="J95" s="15">
        <f>SUM(J87:J94)</f>
        <v>42608.2424</v>
      </c>
      <c r="K95" s="15">
        <f>SUM(K87:K94)</f>
        <v>5904.8312</v>
      </c>
      <c r="L95" s="15"/>
      <c r="M95" s="15">
        <f>SUM(M87:M94)</f>
        <v>6499.562400000001</v>
      </c>
      <c r="N95" s="15">
        <f>SUM(N87:N94)</f>
        <v>55012.636</v>
      </c>
    </row>
    <row r="96" spans="1:14" ht="12.75">
      <c r="A96" s="28"/>
      <c r="B96" s="29"/>
      <c r="C96" s="30"/>
      <c r="D96" s="4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18"/>
      <c r="B97" s="9"/>
      <c r="C97" s="19"/>
      <c r="D97" s="34"/>
      <c r="E97" s="12">
        <v>0.66</v>
      </c>
      <c r="F97" s="12">
        <v>1.9</v>
      </c>
      <c r="G97" s="12">
        <v>0.29</v>
      </c>
      <c r="H97" s="12">
        <v>7.8</v>
      </c>
      <c r="I97" s="12">
        <v>0.04</v>
      </c>
      <c r="J97" s="12">
        <f>I97+H97+G97+F97+E97</f>
        <v>10.69</v>
      </c>
      <c r="K97" s="12">
        <v>1.39</v>
      </c>
      <c r="L97" s="12">
        <v>0</v>
      </c>
      <c r="M97" s="12">
        <v>1.53</v>
      </c>
      <c r="N97" s="21">
        <f>M97+L97+K97+J97</f>
        <v>13.61</v>
      </c>
    </row>
    <row r="98" spans="1:14" ht="12.75">
      <c r="A98" s="18">
        <v>24</v>
      </c>
      <c r="B98" s="9" t="s">
        <v>26</v>
      </c>
      <c r="C98" s="19">
        <v>3</v>
      </c>
      <c r="D98" s="34">
        <v>279.1</v>
      </c>
      <c r="E98" s="15">
        <f>E97*D98</f>
        <v>184.20600000000002</v>
      </c>
      <c r="F98" s="15">
        <f>F97*D98</f>
        <v>530.29</v>
      </c>
      <c r="G98" s="15">
        <f>G97*D98</f>
        <v>80.93900000000001</v>
      </c>
      <c r="H98" s="15">
        <f>H97*D98</f>
        <v>2176.98</v>
      </c>
      <c r="I98" s="15">
        <f>I97*D98</f>
        <v>11.164000000000001</v>
      </c>
      <c r="J98" s="15">
        <f>I98+H98+G98+F98+E98</f>
        <v>2983.579</v>
      </c>
      <c r="K98" s="15">
        <f>K97*D98</f>
        <v>387.949</v>
      </c>
      <c r="L98" s="15"/>
      <c r="M98" s="15">
        <f>M97*D98</f>
        <v>427.023</v>
      </c>
      <c r="N98" s="15">
        <f>M98+K98+J98</f>
        <v>3798.5510000000004</v>
      </c>
    </row>
    <row r="99" spans="1:14" ht="12.75">
      <c r="A99" s="18">
        <v>25</v>
      </c>
      <c r="B99" s="9" t="s">
        <v>26</v>
      </c>
      <c r="C99" s="19">
        <v>9</v>
      </c>
      <c r="D99" s="34">
        <v>1407.3</v>
      </c>
      <c r="E99" s="15">
        <f>E97*D99</f>
        <v>928.818</v>
      </c>
      <c r="F99" s="15">
        <f>F97*D99</f>
        <v>2673.87</v>
      </c>
      <c r="G99" s="15">
        <f>G97*D99</f>
        <v>408.11699999999996</v>
      </c>
      <c r="H99" s="15">
        <f>H97*D99</f>
        <v>10976.939999999999</v>
      </c>
      <c r="I99" s="15">
        <f>I97*D99</f>
        <v>56.292</v>
      </c>
      <c r="J99" s="15">
        <f>I99+H99+G99+F99+E99</f>
        <v>15044.036999999997</v>
      </c>
      <c r="K99" s="15">
        <f>K97*D99</f>
        <v>1956.1469999999997</v>
      </c>
      <c r="L99" s="15"/>
      <c r="M99" s="15">
        <f>M97*D99</f>
        <v>2153.169</v>
      </c>
      <c r="N99" s="15">
        <f>M99+K99+J99</f>
        <v>19153.352999999996</v>
      </c>
    </row>
    <row r="100" spans="1:14" ht="12.75">
      <c r="A100" s="18">
        <v>26</v>
      </c>
      <c r="B100" s="9" t="s">
        <v>37</v>
      </c>
      <c r="C100" s="19">
        <v>1</v>
      </c>
      <c r="D100" s="34">
        <v>888.35</v>
      </c>
      <c r="E100" s="15">
        <f>E97*D100</f>
        <v>586.311</v>
      </c>
      <c r="F100" s="15">
        <f>F97*D100</f>
        <v>1687.865</v>
      </c>
      <c r="G100" s="15">
        <f>G97*D100</f>
        <v>257.62149999999997</v>
      </c>
      <c r="H100" s="15">
        <f>H97*D100</f>
        <v>6929.13</v>
      </c>
      <c r="I100" s="15">
        <f>I97*D100</f>
        <v>35.534</v>
      </c>
      <c r="J100" s="15">
        <f>I100+H100+G100+F100+E100</f>
        <v>9496.4615</v>
      </c>
      <c r="K100" s="15">
        <f>K97*D100</f>
        <v>1234.8065</v>
      </c>
      <c r="L100" s="15"/>
      <c r="M100" s="15">
        <f>M97*D100</f>
        <v>1359.1755</v>
      </c>
      <c r="N100" s="15">
        <f>M100+K100+J100</f>
        <v>12090.4435</v>
      </c>
    </row>
    <row r="101" spans="1:14" ht="12.75">
      <c r="A101" s="18">
        <v>27</v>
      </c>
      <c r="B101" s="9" t="s">
        <v>33</v>
      </c>
      <c r="C101" s="19">
        <v>1</v>
      </c>
      <c r="D101" s="34">
        <v>798.4</v>
      </c>
      <c r="E101" s="15">
        <f>E97*D101</f>
        <v>526.944</v>
      </c>
      <c r="F101" s="15">
        <f>F97*D101</f>
        <v>1516.9599999999998</v>
      </c>
      <c r="G101" s="15">
        <f>G97*D101</f>
        <v>231.53599999999997</v>
      </c>
      <c r="H101" s="15">
        <f>H97*D101</f>
        <v>6227.5199999999995</v>
      </c>
      <c r="I101" s="15">
        <f>I97*D101</f>
        <v>31.936</v>
      </c>
      <c r="J101" s="15">
        <f>I101+H101+G101+F101+E101</f>
        <v>8534.895999999999</v>
      </c>
      <c r="K101" s="15">
        <f>K97*D101</f>
        <v>1109.7759999999998</v>
      </c>
      <c r="L101" s="15"/>
      <c r="M101" s="15">
        <f>M97*D101</f>
        <v>1221.552</v>
      </c>
      <c r="N101" s="15">
        <f>M101+K101+J101</f>
        <v>10866.223999999998</v>
      </c>
    </row>
    <row r="102" spans="1:14" ht="12.75">
      <c r="A102" s="18">
        <v>28</v>
      </c>
      <c r="B102" s="9" t="s">
        <v>33</v>
      </c>
      <c r="C102" s="19">
        <v>2</v>
      </c>
      <c r="D102" s="34">
        <v>408.6</v>
      </c>
      <c r="E102" s="15">
        <f>E97*D102</f>
        <v>269.67600000000004</v>
      </c>
      <c r="F102" s="15">
        <f>F97*D102</f>
        <v>776.34</v>
      </c>
      <c r="G102" s="15">
        <f>G97*D102</f>
        <v>118.494</v>
      </c>
      <c r="H102" s="15">
        <f>H97*D102</f>
        <v>3187.08</v>
      </c>
      <c r="I102" s="15">
        <f>I97*D102</f>
        <v>16.344</v>
      </c>
      <c r="J102" s="15">
        <f>I102+H102+E102</f>
        <v>3473.1</v>
      </c>
      <c r="K102" s="15">
        <f>K97*D102</f>
        <v>567.954</v>
      </c>
      <c r="L102" s="15"/>
      <c r="M102" s="15">
        <f>M97*D102</f>
        <v>625.158</v>
      </c>
      <c r="N102" s="15">
        <f>M102+K102+J102</f>
        <v>4666.2119999999995</v>
      </c>
    </row>
    <row r="103" spans="1:14" ht="13.5" thickBot="1">
      <c r="A103" s="18">
        <v>29</v>
      </c>
      <c r="B103" s="9" t="s">
        <v>33</v>
      </c>
      <c r="C103" s="19">
        <v>3</v>
      </c>
      <c r="D103" s="34">
        <v>424.7</v>
      </c>
      <c r="E103" s="15">
        <f>E97*D103</f>
        <v>280.302</v>
      </c>
      <c r="F103" s="15">
        <f>F97*D103</f>
        <v>806.93</v>
      </c>
      <c r="G103" s="15">
        <f>G97*D103</f>
        <v>123.16299999999998</v>
      </c>
      <c r="H103" s="15">
        <f>H97*D103</f>
        <v>3312.66</v>
      </c>
      <c r="I103" s="15">
        <f>I97*D103</f>
        <v>16.988</v>
      </c>
      <c r="J103" s="15">
        <f>I103+H103+G103+F103+E103</f>
        <v>4540.043</v>
      </c>
      <c r="K103" s="15">
        <f>K97*D103</f>
        <v>590.333</v>
      </c>
      <c r="L103" s="15"/>
      <c r="M103" s="15">
        <f>M97*D103</f>
        <v>649.7909999999999</v>
      </c>
      <c r="N103" s="15">
        <f>M103+K103+J103</f>
        <v>5780.1669999999995</v>
      </c>
    </row>
    <row r="104" spans="1:14" ht="13.5" thickBot="1">
      <c r="A104" s="28"/>
      <c r="B104" s="45" t="s">
        <v>12</v>
      </c>
      <c r="C104" s="46"/>
      <c r="D104" s="34"/>
      <c r="E104" s="15">
        <f>SUM(E98:E103)</f>
        <v>2776.257</v>
      </c>
      <c r="F104" s="15">
        <f>SUM(F98:F103)</f>
        <v>7992.255</v>
      </c>
      <c r="G104" s="15">
        <f>SUM(G98:G103)</f>
        <v>1219.8705</v>
      </c>
      <c r="H104" s="15">
        <f>SUM(H98:H103)</f>
        <v>32810.31</v>
      </c>
      <c r="I104" s="15">
        <f>SUM(I98:I103)</f>
        <v>168.258</v>
      </c>
      <c r="J104" s="15">
        <f>SUM(J98:J103)</f>
        <v>44072.1165</v>
      </c>
      <c r="K104" s="15">
        <f>SUM(K98:K103)</f>
        <v>5846.965499999998</v>
      </c>
      <c r="L104" s="15"/>
      <c r="M104" s="15">
        <f>SUM(M98:M103)</f>
        <v>6435.8685000000005</v>
      </c>
      <c r="N104" s="15">
        <f>SUM(N98:N103)</f>
        <v>56354.95049999999</v>
      </c>
    </row>
    <row r="106" spans="1:14" ht="12.75">
      <c r="A106" s="18"/>
      <c r="B106" s="9"/>
      <c r="C106" s="19"/>
      <c r="D106" s="34"/>
      <c r="E106" s="12">
        <v>0.66</v>
      </c>
      <c r="F106" s="12">
        <v>1.9</v>
      </c>
      <c r="G106" s="12">
        <v>0.29</v>
      </c>
      <c r="H106" s="12">
        <v>5.55</v>
      </c>
      <c r="I106" s="12">
        <v>0.04</v>
      </c>
      <c r="J106" s="12">
        <f>I106+H106+G106+F106+E106</f>
        <v>8.44</v>
      </c>
      <c r="K106" s="12">
        <v>1.39</v>
      </c>
      <c r="L106" s="12">
        <v>0.3</v>
      </c>
      <c r="M106" s="12">
        <v>1.53</v>
      </c>
      <c r="N106" s="21">
        <f>M106+L106+K106+J106</f>
        <v>11.66</v>
      </c>
    </row>
    <row r="107" spans="1:14" ht="12.75">
      <c r="A107" s="18">
        <v>30</v>
      </c>
      <c r="B107" s="52" t="s">
        <v>30</v>
      </c>
      <c r="C107" s="53">
        <v>2</v>
      </c>
      <c r="D107" s="35">
        <v>640.7</v>
      </c>
      <c r="E107" s="16">
        <f>E106*D107</f>
        <v>422.862</v>
      </c>
      <c r="F107" s="16">
        <f>F106*D107</f>
        <v>1217.33</v>
      </c>
      <c r="G107" s="16">
        <f>G106*D107</f>
        <v>185.803</v>
      </c>
      <c r="H107" s="16">
        <f>H106*D107</f>
        <v>3555.885</v>
      </c>
      <c r="I107" s="16">
        <f>I106*D107</f>
        <v>25.628000000000004</v>
      </c>
      <c r="J107" s="16">
        <f>I107+H107+G107+F107+E107</f>
        <v>5407.508000000001</v>
      </c>
      <c r="K107" s="16">
        <f>K106*D107</f>
        <v>890.573</v>
      </c>
      <c r="L107" s="16">
        <f>L106*D107</f>
        <v>192.21</v>
      </c>
      <c r="M107" s="16">
        <f>M106*D107</f>
        <v>980.2710000000001</v>
      </c>
      <c r="N107" s="16">
        <f>M107+K107+J107</f>
        <v>7278.352000000001</v>
      </c>
    </row>
    <row r="108" spans="2:14" ht="12.75">
      <c r="B108" s="54" t="s">
        <v>12</v>
      </c>
      <c r="C108" s="55"/>
      <c r="D108" s="49"/>
      <c r="E108" s="15">
        <v>397.23</v>
      </c>
      <c r="F108" s="15">
        <v>1140.45</v>
      </c>
      <c r="G108" s="15">
        <v>172.99</v>
      </c>
      <c r="H108" s="15">
        <v>3479</v>
      </c>
      <c r="I108" s="15">
        <v>25.63</v>
      </c>
      <c r="J108" s="15">
        <f>I108+H108+G108+F108+E108</f>
        <v>5215.299999999999</v>
      </c>
      <c r="K108" s="15">
        <v>832.9</v>
      </c>
      <c r="L108" s="15">
        <v>179.4</v>
      </c>
      <c r="M108" s="15">
        <v>929.02</v>
      </c>
      <c r="N108" s="15">
        <f>M108+K108+J108</f>
        <v>6977.219999999999</v>
      </c>
    </row>
    <row r="109" spans="2:14" ht="12.75">
      <c r="B109" s="36"/>
      <c r="C109" s="37"/>
      <c r="D109" s="51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18"/>
      <c r="B110" s="9"/>
      <c r="C110" s="19"/>
      <c r="D110" s="34"/>
      <c r="E110" s="12">
        <v>0</v>
      </c>
      <c r="F110" s="12">
        <v>0</v>
      </c>
      <c r="G110" s="12">
        <v>0.29</v>
      </c>
      <c r="H110" s="12">
        <v>7.26</v>
      </c>
      <c r="I110" s="12">
        <v>0.04</v>
      </c>
      <c r="J110" s="12">
        <f>I110+H110+G110+F110+E110</f>
        <v>7.59</v>
      </c>
      <c r="K110" s="12">
        <v>1.39</v>
      </c>
      <c r="L110" s="12">
        <v>0</v>
      </c>
      <c r="M110" s="12">
        <v>1.53</v>
      </c>
      <c r="N110" s="21">
        <f>M110+L110+K110+J110</f>
        <v>10.51</v>
      </c>
    </row>
    <row r="111" spans="1:14" ht="12.75">
      <c r="A111" s="18">
        <v>31</v>
      </c>
      <c r="B111" s="9" t="s">
        <v>37</v>
      </c>
      <c r="C111" s="19">
        <v>3</v>
      </c>
      <c r="D111" s="34">
        <v>374.3</v>
      </c>
      <c r="E111" s="38" t="s">
        <v>21</v>
      </c>
      <c r="F111" s="38" t="s">
        <v>21</v>
      </c>
      <c r="G111" s="15">
        <f>G110*D111</f>
        <v>108.547</v>
      </c>
      <c r="H111" s="15">
        <f>H110*D111</f>
        <v>2717.418</v>
      </c>
      <c r="I111" s="15">
        <f>I110*D111</f>
        <v>14.972000000000001</v>
      </c>
      <c r="J111" s="15">
        <f>I111+H111+G111</f>
        <v>2840.9370000000004</v>
      </c>
      <c r="K111" s="15">
        <f>K110*D111</f>
        <v>520.2769999999999</v>
      </c>
      <c r="L111" s="15"/>
      <c r="M111" s="15">
        <f>M110*D111</f>
        <v>572.679</v>
      </c>
      <c r="N111" s="15">
        <f>M111+K111+J111</f>
        <v>3933.893</v>
      </c>
    </row>
    <row r="112" spans="1:14" ht="12.75">
      <c r="A112" s="18">
        <v>32</v>
      </c>
      <c r="B112" s="9" t="s">
        <v>37</v>
      </c>
      <c r="C112" s="19">
        <v>4</v>
      </c>
      <c r="D112" s="34">
        <v>419</v>
      </c>
      <c r="E112" s="38" t="s">
        <v>21</v>
      </c>
      <c r="F112" s="38" t="s">
        <v>21</v>
      </c>
      <c r="G112" s="15">
        <f>G110*D112</f>
        <v>121.50999999999999</v>
      </c>
      <c r="H112" s="15">
        <f>H110*D112</f>
        <v>3041.94</v>
      </c>
      <c r="I112" s="15">
        <f>I110*D112</f>
        <v>16.76</v>
      </c>
      <c r="J112" s="38">
        <f>I112+H112+G112</f>
        <v>3180.21</v>
      </c>
      <c r="K112" s="15">
        <f>K110*D112</f>
        <v>582.41</v>
      </c>
      <c r="L112" s="15"/>
      <c r="M112" s="15">
        <f>M110*D112</f>
        <v>641.07</v>
      </c>
      <c r="N112" s="15">
        <f>M112+K112+J112</f>
        <v>4403.6900000000005</v>
      </c>
    </row>
    <row r="113" spans="1:14" ht="12.75">
      <c r="A113" s="18">
        <v>33</v>
      </c>
      <c r="B113" s="9" t="s">
        <v>37</v>
      </c>
      <c r="C113" s="19" t="s">
        <v>38</v>
      </c>
      <c r="D113" s="34">
        <v>560.2</v>
      </c>
      <c r="E113" s="38" t="s">
        <v>21</v>
      </c>
      <c r="F113" s="38" t="s">
        <v>40</v>
      </c>
      <c r="G113" s="15">
        <f>G110*D113</f>
        <v>162.458</v>
      </c>
      <c r="H113" s="15">
        <f>H110*D113</f>
        <v>4067.052</v>
      </c>
      <c r="I113" s="15">
        <f>I110*D113</f>
        <v>22.408</v>
      </c>
      <c r="J113" s="38">
        <f>I113+H113+G113</f>
        <v>4251.918</v>
      </c>
      <c r="K113" s="15">
        <f>K110*D113</f>
        <v>778.678</v>
      </c>
      <c r="L113" s="15"/>
      <c r="M113" s="15">
        <f>M110*D113</f>
        <v>857.1060000000001</v>
      </c>
      <c r="N113" s="15">
        <f>M113+K113+J113</f>
        <v>5887.701999999999</v>
      </c>
    </row>
    <row r="114" spans="1:14" ht="12.75">
      <c r="A114" s="18">
        <v>34</v>
      </c>
      <c r="B114" s="9" t="s">
        <v>37</v>
      </c>
      <c r="C114" s="19">
        <v>6</v>
      </c>
      <c r="D114" s="34">
        <v>652.6</v>
      </c>
      <c r="E114" s="38" t="s">
        <v>21</v>
      </c>
      <c r="F114" s="38" t="s">
        <v>21</v>
      </c>
      <c r="G114" s="15">
        <f>G110*D114</f>
        <v>189.254</v>
      </c>
      <c r="H114" s="15">
        <f>H110*D114</f>
        <v>4737.876</v>
      </c>
      <c r="I114" s="15">
        <f>I110*D114</f>
        <v>26.104000000000003</v>
      </c>
      <c r="J114" s="38">
        <f>I114+H114+G114</f>
        <v>4953.234</v>
      </c>
      <c r="K114" s="15">
        <f>K110*D114</f>
        <v>907.1139999999999</v>
      </c>
      <c r="L114" s="15"/>
      <c r="M114" s="15">
        <f>M110*D114</f>
        <v>998.4780000000001</v>
      </c>
      <c r="N114" s="15">
        <f>M114+K114+J114</f>
        <v>6858.826000000001</v>
      </c>
    </row>
    <row r="115" spans="1:14" ht="12.75">
      <c r="A115" s="18">
        <v>35</v>
      </c>
      <c r="B115" s="9" t="s">
        <v>37</v>
      </c>
      <c r="C115" s="19">
        <v>7</v>
      </c>
      <c r="D115" s="34">
        <v>401.5</v>
      </c>
      <c r="E115" s="38" t="s">
        <v>21</v>
      </c>
      <c r="F115" s="38" t="s">
        <v>21</v>
      </c>
      <c r="G115" s="15">
        <f>G110*D115</f>
        <v>116.43499999999999</v>
      </c>
      <c r="H115" s="15">
        <f>H110*D115</f>
        <v>2914.89</v>
      </c>
      <c r="I115" s="15">
        <f>I110*D115</f>
        <v>16.06</v>
      </c>
      <c r="J115" s="38">
        <f>I115+H115+G115</f>
        <v>3047.3849999999998</v>
      </c>
      <c r="K115" s="15">
        <f>K110*D115</f>
        <v>558.0849999999999</v>
      </c>
      <c r="L115" s="15"/>
      <c r="M115" s="15">
        <f>M110*D115</f>
        <v>614.295</v>
      </c>
      <c r="N115" s="15">
        <f>M115+K115+J115</f>
        <v>4219.764999999999</v>
      </c>
    </row>
    <row r="116" spans="1:14" ht="13.5" thickBot="1">
      <c r="A116" s="18">
        <v>36</v>
      </c>
      <c r="B116" s="9" t="s">
        <v>22</v>
      </c>
      <c r="C116" s="19" t="s">
        <v>39</v>
      </c>
      <c r="D116" s="34">
        <v>532.25</v>
      </c>
      <c r="E116" s="38" t="s">
        <v>21</v>
      </c>
      <c r="F116" s="38" t="s">
        <v>21</v>
      </c>
      <c r="G116" s="15">
        <f>G110*D116</f>
        <v>154.3525</v>
      </c>
      <c r="H116" s="15">
        <f>H110*D116</f>
        <v>3864.1349999999998</v>
      </c>
      <c r="I116" s="15">
        <f>I110*D116</f>
        <v>21.29</v>
      </c>
      <c r="J116" s="38">
        <f>I116+H116+G116</f>
        <v>4039.7774999999997</v>
      </c>
      <c r="K116" s="15">
        <f>K110*D116</f>
        <v>739.8275</v>
      </c>
      <c r="L116" s="15"/>
      <c r="M116" s="15">
        <f>M110*D116</f>
        <v>814.3425</v>
      </c>
      <c r="N116" s="15">
        <f>M116+K116+J116</f>
        <v>5593.9475</v>
      </c>
    </row>
    <row r="117" spans="1:14" ht="13.5" thickBot="1">
      <c r="A117" s="28"/>
      <c r="B117" s="45" t="s">
        <v>12</v>
      </c>
      <c r="C117" s="46"/>
      <c r="D117" s="34"/>
      <c r="E117" s="38" t="s">
        <v>21</v>
      </c>
      <c r="F117" s="38" t="s">
        <v>21</v>
      </c>
      <c r="G117" s="15">
        <f>SUM(G111:G116)</f>
        <v>852.5564999999999</v>
      </c>
      <c r="H117" s="15">
        <f>SUM(H111:H116)</f>
        <v>21343.310999999998</v>
      </c>
      <c r="I117" s="15">
        <f>SUM(I111:I116)</f>
        <v>117.594</v>
      </c>
      <c r="J117" s="15">
        <f>SUM(J111:J116)</f>
        <v>22313.4615</v>
      </c>
      <c r="K117" s="15">
        <f>SUM(K111:K116)</f>
        <v>4086.3914999999997</v>
      </c>
      <c r="L117" s="15"/>
      <c r="M117" s="15">
        <f>SUM(M111:M116)</f>
        <v>4497.9705</v>
      </c>
      <c r="N117" s="15">
        <f>SUM(N111:N116)</f>
        <v>30897.8235</v>
      </c>
    </row>
    <row r="118" spans="2:14" ht="12.75">
      <c r="B118" s="56" t="s">
        <v>34</v>
      </c>
      <c r="C118" s="57"/>
      <c r="D118" s="49"/>
      <c r="E118" s="50">
        <f>E108+E104+E84+E76</f>
        <v>18498.2428</v>
      </c>
      <c r="F118" s="50">
        <f>F108+F104+F95+F84+F76</f>
        <v>61318.77399999999</v>
      </c>
      <c r="G118" s="50">
        <f>G117+G108+G104+G95+G84+G76</f>
        <v>10209.9629</v>
      </c>
      <c r="H118" s="50">
        <f>H117+H108+H104+H95+H84+H80+H76</f>
        <v>273545.50899999996</v>
      </c>
      <c r="I118" s="50">
        <f>I117+I108+I104+I95+I84+I80+I76</f>
        <v>1449.7204000000002</v>
      </c>
      <c r="J118" s="50">
        <f>J117+J108+J104+J95+J84+J80+J76</f>
        <v>364127.3851</v>
      </c>
      <c r="K118" s="50">
        <f>K117+K108+K104+K95+K84+K80+K76</f>
        <v>49480.763900000005</v>
      </c>
      <c r="L118" s="50">
        <f>L108+L80+L76</f>
        <v>6766.049</v>
      </c>
      <c r="M118" s="50">
        <f>M117+M108+M104+M95+M84+M80+M76</f>
        <v>55082.1753</v>
      </c>
      <c r="N118" s="50">
        <f>N117+N108+N104+N95+N84+N80+N76</f>
        <v>475321.10329999996</v>
      </c>
    </row>
  </sheetData>
  <sheetProtection/>
  <mergeCells count="17">
    <mergeCell ref="B108:C108"/>
    <mergeCell ref="B118:C118"/>
    <mergeCell ref="B117:C117"/>
    <mergeCell ref="B57:L57"/>
    <mergeCell ref="B76:C76"/>
    <mergeCell ref="B80:C80"/>
    <mergeCell ref="B84:C84"/>
    <mergeCell ref="B95:C95"/>
    <mergeCell ref="B104:C104"/>
    <mergeCell ref="B30:C30"/>
    <mergeCell ref="B41:C41"/>
    <mergeCell ref="B49:C49"/>
    <mergeCell ref="B53:C53"/>
    <mergeCell ref="B54:C54"/>
    <mergeCell ref="B4:L4"/>
    <mergeCell ref="B22:C22"/>
    <mergeCell ref="B26:C2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2017-09-13T12:07:50Z</cp:lastPrinted>
  <dcterms:created xsi:type="dcterms:W3CDTF">2014-06-23T04:13:35Z</dcterms:created>
  <dcterms:modified xsi:type="dcterms:W3CDTF">2017-09-13T17:04:10Z</dcterms:modified>
  <cp:category/>
  <cp:version/>
  <cp:contentType/>
  <cp:contentStatus/>
</cp:coreProperties>
</file>